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RESPALDO\TRANSPARENCIA\BASE DE DATOS PERSONALES\BASE DE DATOS PERSONALES MAY 2022\"/>
    </mc:Choice>
  </mc:AlternateContent>
  <xr:revisionPtr revIDLastSave="0" documentId="8_{569AE90F-86B0-4B78-B146-6E0969F0BF60}" xr6:coauthVersionLast="46" xr6:coauthVersionMax="46" xr10:uidLastSave="{00000000-0000-0000-0000-000000000000}"/>
  <bookViews>
    <workbookView xWindow="-120" yWindow="-120" windowWidth="20730" windowHeight="11160" xr2:uid="{00000000-000D-0000-FFFF-FFFF00000000}"/>
  </bookViews>
  <sheets>
    <sheet name="INVENTARIO " sheetId="1" r:id="rId1"/>
    <sheet name="Categorias DP" sheetId="2" r:id="rId2"/>
  </sheets>
  <definedNames>
    <definedName name="_xlnm._FilterDatabase" localSheetId="0" hidden="1">'INVENTARIO '!$A$114:$A$140</definedName>
    <definedName name="académicos">'INVENTARIO '!$B$51:$C$51</definedName>
    <definedName name="biométricos">'INVENTARIO '!$B$74:$C$74</definedName>
    <definedName name="Características_físicas">'INVENTARIO '!$B$33:$C$33</definedName>
    <definedName name="Categoria">'Categorias DP'!$A$2:$A$13</definedName>
    <definedName name="Categorias">'Categorias DP'!$A$2:$A$13</definedName>
    <definedName name="CategoriasDP">'Categorias DP'!$A$2:$A$13</definedName>
    <definedName name="cerote">'INVENTARIO '!#REF!</definedName>
    <definedName name="Datos_académicos">'Categorias DP'!$E$2:$E$8</definedName>
    <definedName name="Datos_biométricos">'Categorias DP'!$G$2:$G$6</definedName>
    <definedName name="Datos_de_origen_étnico_o_racial">'Categorias DP'!$M$2:$M$5</definedName>
    <definedName name="Datos_de_salud">'Categorias DP'!$K$2:$K$6</definedName>
    <definedName name="Datos_Identificación_Contacto">'Categorias DP'!$B$2:$B$18</definedName>
    <definedName name="Datos_laborales">'Categorias DP'!$D$2:$D$11</definedName>
    <definedName name="Datos_migratorios">'Categorias DP'!$H$2:$H$9</definedName>
    <definedName name="Datos_patrimoniales">'Categorias DP'!$F$2:$F$16</definedName>
    <definedName name="Datos_sobre_características_físicas">'Categorias DP'!$C$2:$C$10</definedName>
    <definedName name="Datos_sobre_ideología_creencias_religiosas_filosóficas">'Categorias DP'!$J$2:$J$8</definedName>
    <definedName name="Datos_sobre_pasatiempos">'Categorias DP'!$I$2:$I$6</definedName>
    <definedName name="Datos_sobre_vida_sexual">'Categorias DP'!$L$2:$L$4</definedName>
    <definedName name="Forma_de_obtención">'Categorias DP'!$N$2:$N$5</definedName>
    <definedName name="Formato_de_la_base_de_datos">'Categorias DP'!$O$2:$O$6</definedName>
    <definedName name="Identificación_y_Contacto">'INVENTARIO '!$B$23:$C$23</definedName>
    <definedName name="ideología">'INVENTARIO '!$B$97:$C$97</definedName>
    <definedName name="IDyCONT">'Categorias DP'!$B$2:$B$18</definedName>
    <definedName name="Laborales">'INVENTARIO '!$B$43:$C$43</definedName>
    <definedName name="Logico_Identificaciónycontacto">'INVENTARIO '!$C$23</definedName>
    <definedName name="migratorios">'INVENTARIO '!$B$83:$C$83</definedName>
    <definedName name="Origen_étnico_o_racial">'INVENTARIO '!$B$112:$C$112</definedName>
    <definedName name="Otros">'INVENTARIO '!$B$116:$C$116</definedName>
    <definedName name="pasatiempos">'INVENTARIO '!$B$89:$C$89</definedName>
    <definedName name="patrimoniales_financieros">'INVENTARIO '!$B$68:$C$68</definedName>
    <definedName name="salud">'INVENTARIO '!$B$103:$C$103</definedName>
    <definedName name="vida_sexual">'INVENTARIO '!$B$107:$C$107</definedName>
  </definedNames>
  <calcPr calcId="181029"/>
</workbook>
</file>

<file path=xl/calcChain.xml><?xml version="1.0" encoding="utf-8"?>
<calcChain xmlns="http://schemas.openxmlformats.org/spreadsheetml/2006/main">
  <c r="C102" i="1" l="1"/>
  <c r="C101" i="1"/>
  <c r="C96" i="1"/>
  <c r="C95" i="1"/>
  <c r="C94" i="1"/>
  <c r="C93" i="1"/>
  <c r="C88" i="1"/>
  <c r="C87" i="1"/>
  <c r="C72" i="1"/>
  <c r="C71" i="1"/>
  <c r="C82" i="1"/>
  <c r="C81" i="1"/>
  <c r="C80" i="1"/>
  <c r="C79" i="1"/>
  <c r="C78" i="1"/>
  <c r="C67" i="1"/>
  <c r="C66" i="1"/>
  <c r="C65" i="1"/>
  <c r="C64" i="1"/>
  <c r="C63" i="1"/>
  <c r="C62" i="1"/>
  <c r="C61" i="1"/>
  <c r="C60" i="1"/>
  <c r="C59" i="1"/>
  <c r="C58" i="1"/>
  <c r="C57" i="1"/>
  <c r="C56" i="1"/>
  <c r="C55" i="1"/>
  <c r="C50" i="1"/>
  <c r="C49" i="1"/>
  <c r="C48" i="1"/>
  <c r="C47" i="1"/>
  <c r="C42" i="1"/>
  <c r="C41" i="1"/>
  <c r="C40" i="1"/>
  <c r="C39" i="1"/>
  <c r="C38" i="1"/>
  <c r="C37" i="1"/>
  <c r="C32" i="1"/>
  <c r="C31" i="1"/>
  <c r="C30" i="1"/>
  <c r="C29" i="1"/>
  <c r="C28" i="1"/>
  <c r="C27" i="1"/>
  <c r="C22" i="1"/>
  <c r="C21" i="1"/>
  <c r="C20" i="1"/>
  <c r="C19" i="1"/>
  <c r="C18" i="1"/>
  <c r="C17" i="1"/>
  <c r="C16" i="1"/>
  <c r="C15" i="1"/>
  <c r="C14" i="1"/>
  <c r="C13" i="1"/>
  <c r="C12" i="1"/>
  <c r="C11" i="1"/>
  <c r="C10" i="1"/>
  <c r="C9" i="1"/>
  <c r="C36" i="1"/>
  <c r="C110" i="1"/>
  <c r="D137" i="1"/>
  <c r="C77" i="1"/>
  <c r="C83" i="1"/>
  <c r="C112" i="1"/>
  <c r="C109" i="1"/>
  <c r="C107" i="1"/>
  <c r="C106" i="1"/>
  <c r="C100" i="1"/>
  <c r="C99" i="1"/>
  <c r="C97" i="1"/>
  <c r="C92" i="1"/>
  <c r="C89" i="1"/>
  <c r="C85" i="1"/>
  <c r="C86" i="1"/>
  <c r="C54" i="1"/>
  <c r="C68" i="1"/>
  <c r="C46" i="1"/>
  <c r="C51" i="1"/>
  <c r="C73" i="1"/>
  <c r="C74" i="1"/>
  <c r="C23" i="1"/>
  <c r="C8" i="1"/>
  <c r="C7" i="1"/>
  <c r="C26" i="1"/>
  <c r="C33" i="1"/>
  <c r="C105" i="1"/>
  <c r="C103" i="1"/>
  <c r="C91" i="1"/>
  <c r="C76" i="1"/>
  <c r="C70" i="1"/>
  <c r="C53" i="1"/>
  <c r="C45" i="1"/>
  <c r="C43" i="1"/>
  <c r="C35" i="1"/>
  <c r="C25" i="1"/>
  <c r="D136" i="1" l="1"/>
  <c r="D138" i="1" s="1"/>
</calcChain>
</file>

<file path=xl/sharedStrings.xml><?xml version="1.0" encoding="utf-8"?>
<sst xmlns="http://schemas.openxmlformats.org/spreadsheetml/2006/main" count="1096" uniqueCount="193">
  <si>
    <t>DATOS PERSONALES</t>
  </si>
  <si>
    <t>SITIOS DE RESGUARDO</t>
  </si>
  <si>
    <t>Nombre</t>
  </si>
  <si>
    <t>Estado Civil</t>
  </si>
  <si>
    <t>Registro Federal de Contribuyentes(RFC)</t>
  </si>
  <si>
    <t>Clave única de Registro de Población (CURP)</t>
  </si>
  <si>
    <t>Lugar de nacimiento</t>
  </si>
  <si>
    <t>Fecha de Nacimiento</t>
  </si>
  <si>
    <t>Nacionalidad</t>
  </si>
  <si>
    <t>Domicilio</t>
  </si>
  <si>
    <t>Teléfono particular</t>
  </si>
  <si>
    <t>Teléfono celular</t>
  </si>
  <si>
    <t>Correo electrónico</t>
  </si>
  <si>
    <t>Firma autógrafa</t>
  </si>
  <si>
    <t>Firma electrónica</t>
  </si>
  <si>
    <t>Identificación oficial</t>
  </si>
  <si>
    <t>Edad</t>
  </si>
  <si>
    <t>Imagen</t>
  </si>
  <si>
    <t>Color de la piel</t>
  </si>
  <si>
    <t>Color del iris</t>
  </si>
  <si>
    <t>Color del cabello</t>
  </si>
  <si>
    <t>Señas particulares</t>
  </si>
  <si>
    <t>Estatura</t>
  </si>
  <si>
    <t>Peso</t>
  </si>
  <si>
    <t>Cicatrices</t>
  </si>
  <si>
    <t>Tipo de sangre</t>
  </si>
  <si>
    <t>Puesto o cargo que desempeña o área</t>
  </si>
  <si>
    <t>Domicilio de trabajo</t>
  </si>
  <si>
    <t>Correo electrónico institucional</t>
  </si>
  <si>
    <t>Teléfono institucional</t>
  </si>
  <si>
    <t>Referencias laborales</t>
  </si>
  <si>
    <t>Referencias personales</t>
  </si>
  <si>
    <t>Información generada durante los procesos de reclutamiento, selección y contratación</t>
  </si>
  <si>
    <t>Trayectoria laboral</t>
  </si>
  <si>
    <t>Capacitación laboral</t>
  </si>
  <si>
    <t>Trayectoria educativa</t>
  </si>
  <si>
    <t>Escolaridad</t>
  </si>
  <si>
    <t>Títulos</t>
  </si>
  <si>
    <t>Cédula profesional</t>
  </si>
  <si>
    <t>Certificados</t>
  </si>
  <si>
    <t>Reconocimientos</t>
  </si>
  <si>
    <t>Bienes muebles</t>
  </si>
  <si>
    <t>Bienes inmuebles</t>
  </si>
  <si>
    <t>Información financiera</t>
  </si>
  <si>
    <t>Información fiscal</t>
  </si>
  <si>
    <t>Historial crediticio</t>
  </si>
  <si>
    <t>Sueldo</t>
  </si>
  <si>
    <t>Ingresos</t>
  </si>
  <si>
    <t>Egresos</t>
  </si>
  <si>
    <t>Cuentas bancarias / número de Cta.</t>
  </si>
  <si>
    <t>Número de tarjetas de crédito /débito</t>
  </si>
  <si>
    <t>Código de seguridad tarjeta</t>
  </si>
  <si>
    <t>Fecha de vencimiento</t>
  </si>
  <si>
    <t>Seguros</t>
  </si>
  <si>
    <t>Afores</t>
  </si>
  <si>
    <t>Mapa de venas</t>
  </si>
  <si>
    <t>Huella dactilar</t>
  </si>
  <si>
    <t>Palma de la mano</t>
  </si>
  <si>
    <t>Entradas al país</t>
  </si>
  <si>
    <t>Salidas del país</t>
  </si>
  <si>
    <t>Tiempo de permanencia en el país</t>
  </si>
  <si>
    <t>Calidad migratoria</t>
  </si>
  <si>
    <t>Derechos de residencia</t>
  </si>
  <si>
    <t>Aseguramiento</t>
  </si>
  <si>
    <t>Repatriación</t>
  </si>
  <si>
    <t>Datos sobre pasatiempos, entretenimiento y diversión</t>
  </si>
  <si>
    <t>Pasatiempos</t>
  </si>
  <si>
    <t>Aficiones</t>
  </si>
  <si>
    <t>Juegos de su interés</t>
  </si>
  <si>
    <t>Datos sobre la ideología; creencias religiosas, filosóficas o morales; opiniones políticas y afiliación sindical:</t>
  </si>
  <si>
    <t>Posturas ideológicas</t>
  </si>
  <si>
    <t>Religión que profesa</t>
  </si>
  <si>
    <t>Posturas filosóficas</t>
  </si>
  <si>
    <t>Posturas morales</t>
  </si>
  <si>
    <t>Posturas políticas</t>
  </si>
  <si>
    <t>Pertenencia a un sindicato</t>
  </si>
  <si>
    <t>Datos de salud</t>
  </si>
  <si>
    <t>Estado de salud físico presente, pasado o futuro</t>
  </si>
  <si>
    <t>Diagnóstico</t>
  </si>
  <si>
    <t>Estado de salud mental presente, pasado o futuro</t>
  </si>
  <si>
    <t>Información genética</t>
  </si>
  <si>
    <t>Datos sobre vida sexual</t>
  </si>
  <si>
    <t>Preferencias sexuales</t>
  </si>
  <si>
    <t>Prácticas o hábitos sexuales</t>
  </si>
  <si>
    <t>Datos de origen étnico o racial</t>
  </si>
  <si>
    <t>Pertenencia a un pueblo, etnia o región</t>
  </si>
  <si>
    <t>Proveedor/ Tercero</t>
  </si>
  <si>
    <t>Actividad</t>
  </si>
  <si>
    <t>Relación</t>
  </si>
  <si>
    <t>Instrumento legal</t>
  </si>
  <si>
    <t xml:space="preserve">ENCARGADOS </t>
  </si>
  <si>
    <t>FINALIDADES</t>
  </si>
  <si>
    <t>FUNDAMENTO LEGAL</t>
  </si>
  <si>
    <t>FORMA DE OBTENCIÓN</t>
  </si>
  <si>
    <t xml:space="preserve">Titular </t>
  </si>
  <si>
    <t xml:space="preserve">Área administrativa </t>
  </si>
  <si>
    <t>Denominación del sistema de tratamiento (proceso o procedimiento)</t>
  </si>
  <si>
    <t>CATEGORÍA DE LOS DATOS PERSONALES</t>
  </si>
  <si>
    <t>FUNDAMENTO LEGAL QUE FACULTA AL ÁREA ADMINISTRATIVA PARA EL TRATAMIENTO</t>
  </si>
  <si>
    <t>FORMA DE OBTENCIÓN       DIRECTA/INDIRECTAMENTE DEL TITULAR.</t>
  </si>
  <si>
    <r>
      <rPr>
        <b/>
        <sz val="10"/>
        <color rgb="FF000000"/>
        <rFont val="Arial"/>
        <family val="2"/>
      </rPr>
      <t xml:space="preserve">Ley de Protección de Datos Personales en Posesión de los Sujetos Obligados del Estado de Nuevo León.
</t>
    </r>
    <r>
      <rPr>
        <sz val="10"/>
        <color rgb="FF000000"/>
        <rFont val="Arial"/>
        <family val="2"/>
      </rPr>
      <t xml:space="preserve">
Artículo 18. Todo tratamiento de datos personales que efectúe el responsable deberá estar justificado por finalidades concretas, lícitas, explícitas y legítimas, relacionadas con las atribuciones que la normatividad aplicable les confiera.
El responsable podrá tratar datos personales para finalidades distintas a aquéllas establecidas en el aviso de privacidad, siempre y cuando cuente con atribuciones conferidas en la ley y medie el consentimiento del titular, salvo que sea una persona reportada como desaparecida, en los términos previstos en la presente Ley y demás disposiciones que resulten aplicables en la materia.</t>
    </r>
  </si>
  <si>
    <t>MEDIOS DE ALMACENAMIENTO</t>
  </si>
  <si>
    <t xml:space="preserve">NO APLICA </t>
  </si>
  <si>
    <t>FORMATOS EN LOS QUE SE ENCUENTRA LA INFORMACIÓN.</t>
  </si>
  <si>
    <t xml:space="preserve">MEDIOS DE ALMACENAMIENTO </t>
  </si>
  <si>
    <r>
      <t xml:space="preserve">Artículo 17 de la LPDPPSONL. El tratamiento de datos personales por parte del responsable </t>
    </r>
    <r>
      <rPr>
        <b/>
        <sz val="10"/>
        <color rgb="FF000000"/>
        <rFont val="Arial"/>
        <family val="2"/>
      </rPr>
      <t>deberá sujetarse</t>
    </r>
    <r>
      <rPr>
        <sz val="10"/>
        <color rgb="FF000000"/>
        <rFont val="Arial"/>
        <family val="2"/>
      </rPr>
      <t xml:space="preserve"> a las facultades o atribuciones que la normatividad aplicable les confiera.
En ese sentido, se deberá agregar el fundamento legal, identificando leyes, tratados o acuerdos internacionales, reglamentos, lineamientos, entre otros, con sus respectivos artículos, que facultan al área administrativa para llevar a cabo el tratamiento, en vista de que el responsable,debe realizar su actuar respecto al tratamiento de los datos personales, sujetándose a las facultades o atribuciones que la normatividad aplicable le confiera, es decir, los datos personales tienen que ser tratados por el responsable de manera lícita, lo que significa que el responsable sólo podrá hacer con los datos personales aquello que esté legalmente permitido.</t>
    </r>
  </si>
  <si>
    <t>Observaciones</t>
  </si>
  <si>
    <t xml:space="preserve">En caso de tener algún supuesto  en los que existan dudas, o en el que se quisiera abundar, favor de agregar en este apartado. </t>
  </si>
  <si>
    <t>PERSONAS QUE TIENE ACCESO A LOS SISTEMAS DE DATOS PERSONALES</t>
  </si>
  <si>
    <r>
      <t xml:space="preserve">Con la finalidad tener identificado quienes son las personas que acceden al sistema de tratamiento, en este rubro deberán señalar </t>
    </r>
    <r>
      <rPr>
        <b/>
        <sz val="10"/>
        <color theme="1"/>
        <rFont val="Arial"/>
        <family val="2"/>
      </rPr>
      <t xml:space="preserve">únicamente el puesto o cargo con el que se ostentan. </t>
    </r>
  </si>
  <si>
    <t>Indicaciones</t>
  </si>
  <si>
    <t>Favor de seleccionar "X" en los datos personales identificados para substanciar los procesos o procedimientos.</t>
  </si>
  <si>
    <t>INSTRUCCIONES Y DEFINICIONES PARA EL LLENADO DEL INVENTARIO.</t>
  </si>
  <si>
    <t xml:space="preserve">Datos de Identificación y Contacto </t>
  </si>
  <si>
    <t xml:space="preserve">Datos sobre características físicas </t>
  </si>
  <si>
    <t xml:space="preserve">Datos laborales </t>
  </si>
  <si>
    <t>Datos Académicos</t>
  </si>
  <si>
    <t xml:space="preserve">Datos patrimoniales </t>
  </si>
  <si>
    <t>Datos biométricos</t>
  </si>
  <si>
    <t>Datos Migratorios</t>
  </si>
  <si>
    <t>No se recaban datos de esta categoría</t>
  </si>
  <si>
    <t>Datos laborales.</t>
  </si>
  <si>
    <t>Datos académicos.</t>
  </si>
  <si>
    <t>Datos patrimoniales y/o financieros.</t>
  </si>
  <si>
    <t>Datos biométricos.</t>
  </si>
  <si>
    <t>Datos migratorios.</t>
  </si>
  <si>
    <t>Datos sobre pasatiempos, entretenimiento y diversión.</t>
  </si>
  <si>
    <t>Datos de salud.</t>
  </si>
  <si>
    <t>Datos sobre vida sexual.</t>
  </si>
  <si>
    <t>Terceros / Encargados.</t>
  </si>
  <si>
    <t>DATOS PERSONALES UTILIZADOS EN EL SISTEMA DE TRATAMIENTO.</t>
  </si>
  <si>
    <t>VOLUMEN DE FORMATOS.</t>
  </si>
  <si>
    <t xml:space="preserve">Otros </t>
  </si>
  <si>
    <t xml:space="preserve">Identificación_y_Contacto </t>
  </si>
  <si>
    <t>Características_físicas</t>
  </si>
  <si>
    <t>OBSERVACIONES/COMENTARIOS</t>
  </si>
  <si>
    <t>No.</t>
  </si>
  <si>
    <t>Forma de Obtención de los Datos Personales</t>
  </si>
  <si>
    <t>Directa</t>
  </si>
  <si>
    <t>Indirecta</t>
  </si>
  <si>
    <t>Datos personales</t>
  </si>
  <si>
    <t>Fundamento legal que faculta al área administrativa para el tratamiento</t>
  </si>
  <si>
    <t>Forma de obtención Directa/ Indirectamente del Titular.</t>
  </si>
  <si>
    <t>Sitios de resguardo</t>
  </si>
  <si>
    <t>Medios de almacenamiento</t>
  </si>
  <si>
    <t>FORMATOS EN LOS QUE SE ENCUENTRA LA INFORMACIÓN (Datos Personales)</t>
  </si>
  <si>
    <t>Personas que tienen acceso al sistema de datos personales</t>
  </si>
  <si>
    <t>PERSONAS QUE TIENEN ACCESO AL SISTEMA DE DATOS PERSONALES</t>
  </si>
  <si>
    <t xml:space="preserve">Observaciones/Comentarios </t>
  </si>
  <si>
    <t>Imagen del iris</t>
  </si>
  <si>
    <t>Deportes</t>
  </si>
  <si>
    <t>Lengua originaria</t>
  </si>
  <si>
    <t>Costumbres</t>
  </si>
  <si>
    <t xml:space="preserve">CANTIDAD GLOBAL DE DATOS PERSONALES. </t>
  </si>
  <si>
    <t>Datos sobre la ideología;
creencias religiosas, filosóficas o morales; opiniones políticas y afiliación sindical.</t>
  </si>
  <si>
    <t>Datos de identificación
y contacto.</t>
  </si>
  <si>
    <t>Datos sobre características
físicas.</t>
  </si>
  <si>
    <t>Datos de origen étnico
o racial.</t>
  </si>
  <si>
    <t>No aplica</t>
  </si>
  <si>
    <t>Mediante los formatos físicos y electrónicos, se obtienen datos de carácter personal, mismos que se resguardan en los medios de almacenamiento, los cuales a su vez se encuentran en los sitios de resguardo.
En tal virtud, al señalar la información que se solicita en cada rubro de la presente tabla, nos deja en posibilidad de implementar medidas de seguridad por capas, tal como a continuación se ilustra:
Primer filtro es un sitio de resguardo donde se encuentren los medios de almacenamiento, es decir, de manera enunciativa mas no limitativa, para acceder a los mismos, dicho sitio seria en las instalaciones de la COTAI, institución que cuenta con un sistema de alarma.
Segundo filtro, acceso a los medios de almacenamiento, por ejemplo: archivero bajo llave donde se alojan los expedientes.
Tercer filtro, acceso al formato en los que se encuentra la información, es decir el documento o documentos en los que se encuentran inmersos los datos personales.</t>
  </si>
  <si>
    <t xml:space="preserve">Formato General de Inventario de Datos Personales elaborado por la Comisión de Transparencia y Acceso a la Información del Estado de Nuevo León, autorizado para uso de los Responsables que conforman el Padrón de Sujetos Obligados en materia de protección de datos personales de esta entidad, lo anterior  atento a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t>
  </si>
  <si>
    <t>Finalidad para la cual se obtuvieron</t>
  </si>
  <si>
    <r>
      <rPr>
        <b/>
        <sz val="10"/>
        <color rgb="FF000000"/>
        <rFont val="Arial"/>
        <family val="2"/>
      </rPr>
      <t>Ley de Protección de Datos Personales en Posesión de los Sujetos Obligados del Estado de Nuevo León.</t>
    </r>
    <r>
      <rPr>
        <sz val="10"/>
        <color rgb="FF000000"/>
        <rFont val="Arial"/>
        <family val="2"/>
      </rPr>
      <t xml:space="preserve">
</t>
    </r>
    <r>
      <rPr>
        <b/>
        <sz val="10"/>
        <color rgb="FF000000"/>
        <rFont val="Arial"/>
        <family val="2"/>
      </rPr>
      <t xml:space="preserve">Artículo 3 fracción XV. Encargado: </t>
    </r>
    <r>
      <rPr>
        <sz val="10"/>
        <color rgb="FF000000"/>
        <rFont val="Arial"/>
        <family val="2"/>
      </rPr>
      <t>La persona física o jurídica, pública o privada, ajena a la organización del responsable, que sola o conjuntamente en otras trate datos personales a nombre y por cuenta del responsable.</t>
    </r>
  </si>
  <si>
    <r>
      <rPr>
        <b/>
        <sz val="10"/>
        <color theme="1"/>
        <rFont val="Arial"/>
        <family val="2"/>
      </rPr>
      <t>I.</t>
    </r>
    <r>
      <rPr>
        <sz val="10"/>
        <color theme="1"/>
        <rFont val="Arial"/>
        <family val="2"/>
      </rPr>
      <t>-</t>
    </r>
    <r>
      <rPr>
        <b/>
        <sz val="10"/>
        <color theme="1"/>
        <rFont val="Arial"/>
        <family val="2"/>
      </rPr>
      <t>Directamente del titular:</t>
    </r>
    <r>
      <rPr>
        <sz val="10"/>
        <color theme="1"/>
        <rFont val="Arial"/>
        <family val="2"/>
      </rPr>
      <t xml:space="preserve">
   De manera personas, con la presencia
   física del titular de los datos personales
   o su representante, en su caso.
      </t>
    </r>
    <r>
      <rPr>
        <b/>
        <sz val="10"/>
        <color theme="1"/>
        <rFont val="Arial"/>
        <family val="2"/>
      </rPr>
      <t>a)</t>
    </r>
    <r>
      <rPr>
        <sz val="10"/>
        <color theme="1"/>
        <rFont val="Arial"/>
        <family val="2"/>
      </rPr>
      <t xml:space="preserve"> Vía telefónica
      </t>
    </r>
    <r>
      <rPr>
        <b/>
        <sz val="10"/>
        <color theme="1"/>
        <rFont val="Arial"/>
        <family val="2"/>
      </rPr>
      <t>b)</t>
    </r>
    <r>
      <rPr>
        <sz val="10"/>
        <color theme="1"/>
        <rFont val="Arial"/>
        <family val="2"/>
      </rPr>
      <t xml:space="preserve"> Por correo electrónico.
      </t>
    </r>
    <r>
      <rPr>
        <b/>
        <sz val="10"/>
        <color theme="1"/>
        <rFont val="Arial"/>
        <family val="2"/>
      </rPr>
      <t>c)</t>
    </r>
    <r>
      <rPr>
        <sz val="10"/>
        <color theme="1"/>
        <rFont val="Arial"/>
        <family val="2"/>
      </rPr>
      <t xml:space="preserve"> Por internet o sistema informático. 
      </t>
    </r>
    <r>
      <rPr>
        <b/>
        <sz val="10"/>
        <color theme="1"/>
        <rFont val="Arial"/>
        <family val="2"/>
      </rPr>
      <t>d)</t>
    </r>
    <r>
      <rPr>
        <sz val="10"/>
        <color theme="1"/>
        <rFont val="Arial"/>
        <family val="2"/>
      </rPr>
      <t xml:space="preserve"> Por escrito presentado directamente
          en las oficinas del sujeto obligado.
      </t>
    </r>
    <r>
      <rPr>
        <b/>
        <sz val="10"/>
        <color theme="1"/>
        <rFont val="Arial"/>
        <family val="2"/>
      </rPr>
      <t>e)</t>
    </r>
    <r>
      <rPr>
        <sz val="10"/>
        <color theme="1"/>
        <rFont val="Arial"/>
        <family val="2"/>
      </rPr>
      <t xml:space="preserve"> Por escrito enviado por mensajería.</t>
    </r>
  </si>
  <si>
    <r>
      <t xml:space="preserve">II.- Indirectamente del Titular:
 .-Mediante una transferencia:
        a) </t>
    </r>
    <r>
      <rPr>
        <sz val="10"/>
        <color theme="1"/>
        <rFont val="Arial"/>
        <family val="2"/>
      </rPr>
      <t xml:space="preserve">Quien transfiere los datos personales 
         y para que fines.
        </t>
    </r>
    <r>
      <rPr>
        <b/>
        <sz val="10"/>
        <color theme="1"/>
        <rFont val="Arial"/>
        <family val="2"/>
      </rPr>
      <t>b)</t>
    </r>
    <r>
      <rPr>
        <sz val="10"/>
        <color theme="1"/>
        <rFont val="Arial"/>
        <family val="2"/>
      </rPr>
      <t xml:space="preserve"> Medios por los que se realiza la 
         transferencia.
</t>
    </r>
    <r>
      <rPr>
        <b/>
        <sz val="10"/>
        <color theme="1"/>
        <rFont val="Arial"/>
        <family val="2"/>
      </rPr>
      <t>.-De una fuente de acceso al público:</t>
    </r>
    <r>
      <rPr>
        <sz val="10"/>
        <color theme="1"/>
        <rFont val="Arial"/>
        <family val="2"/>
      </rPr>
      <t xml:space="preserve">
      Base de datos que puede ser consultada
      por cualquier persona, cuyo requisito, en
      su caso, es el pago de una contraprestación
      por el servicio.
      No requiere del consentimiento del titular
      del dato personal para acceder a éste.
</t>
    </r>
    <r>
      <rPr>
        <b/>
        <sz val="10"/>
        <color theme="1"/>
        <rFont val="Arial"/>
        <family val="2"/>
      </rPr>
      <t xml:space="preserve">a) </t>
    </r>
    <r>
      <rPr>
        <sz val="10"/>
        <color theme="1"/>
        <rFont val="Arial"/>
        <family val="2"/>
      </rPr>
      <t xml:space="preserve">las páginas de internet o medios remotos o locales de comunicación  electrónica, óptica
y de otra tecnología, siempre que el sitio donde se encuentren los datos personales
esté concebido para facilitar información al público y esté abierto a la consulta general;
</t>
    </r>
    <r>
      <rPr>
        <b/>
        <sz val="10"/>
        <color theme="1"/>
        <rFont val="Arial"/>
        <family val="2"/>
      </rPr>
      <t xml:space="preserve">b) </t>
    </r>
    <r>
      <rPr>
        <sz val="10"/>
        <color theme="1"/>
        <rFont val="Arial"/>
        <family val="2"/>
      </rPr>
      <t xml:space="preserve">los directorios telefónicos en términos de la normativa específica;
</t>
    </r>
    <r>
      <rPr>
        <b/>
        <sz val="10"/>
        <color theme="1"/>
        <rFont val="Arial"/>
        <family val="2"/>
      </rPr>
      <t>c)</t>
    </r>
    <r>
      <rPr>
        <sz val="10"/>
        <color theme="1"/>
        <rFont val="Arial"/>
        <family val="2"/>
      </rPr>
      <t xml:space="preserve"> los diarios, gacetas o boletines oficiales, de acuerdo con su normativa;
</t>
    </r>
    <r>
      <rPr>
        <b/>
        <sz val="10"/>
        <color theme="1"/>
        <rFont val="Arial"/>
        <family val="2"/>
      </rPr>
      <t>d)</t>
    </r>
    <r>
      <rPr>
        <sz val="10"/>
        <color theme="1"/>
        <rFont val="Arial"/>
        <family val="2"/>
      </rPr>
      <t xml:space="preserve"> los medios de comunicación social y
</t>
    </r>
    <r>
      <rPr>
        <b/>
        <sz val="10"/>
        <color theme="1"/>
        <rFont val="Arial"/>
        <family val="2"/>
      </rPr>
      <t>e)</t>
    </r>
    <r>
      <rPr>
        <sz val="10"/>
        <color theme="1"/>
        <rFont val="Arial"/>
        <family val="2"/>
      </rPr>
      <t xml:space="preserve"> los registros públicos conforme a las disposiciones que les resulten aplicables.</t>
    </r>
  </si>
  <si>
    <r>
      <rPr>
        <b/>
        <sz val="10"/>
        <color theme="1"/>
        <rFont val="Arial"/>
        <family val="2"/>
      </rPr>
      <t xml:space="preserve">Sitios de resguardo: </t>
    </r>
    <r>
      <rPr>
        <sz val="10"/>
        <color theme="1"/>
        <rFont val="Arial"/>
        <family val="2"/>
      </rPr>
      <t>Toda localización donde se resguarden los medios de almacenamiento, tanto físicos como electrónicos (por ejemplo, la casa, la empresa o las instalaciones de un tercero).</t>
    </r>
  </si>
  <si>
    <r>
      <rPr>
        <b/>
        <sz val="10"/>
        <color theme="1"/>
        <rFont val="Arial"/>
        <family val="2"/>
      </rPr>
      <t>Medios de almacenamiento Físicos:</t>
    </r>
    <r>
      <rPr>
        <sz val="10"/>
        <color theme="1"/>
        <rFont val="Arial"/>
        <family val="2"/>
      </rPr>
      <t xml:space="preserve"> Todo recurso inteligible a simple vista y con el que se puede interactuar sin la necesidad de ningún aparato que procese su contenido para examinar, modificar o almacenar datos.
</t>
    </r>
    <r>
      <rPr>
        <b/>
        <sz val="10"/>
        <color theme="1"/>
        <rFont val="Arial"/>
        <family val="2"/>
      </rPr>
      <t>Medios de almacenamiento Electrónicos:</t>
    </r>
    <r>
      <rPr>
        <sz val="10"/>
        <color theme="1"/>
        <rFont val="Arial"/>
        <family val="2"/>
      </rPr>
      <t xml:space="preserve"> Todo recurso al que se puede acceder sólo mediante el uso de equipo de cómputo que procese su contenido para examinar, modificar  o almacenar los datos personales.
Por ejemplo:
a) Discos duros (ya sean del equipo de computo o portátiles)
b) Memorias extraíbles como USB o SD, CDs, Blue-rays
c) El uso de almacenamiento de servicios en línea (ejemplo nube, o la red electrónica interna "Carpeta COMUN")  </t>
    </r>
  </si>
  <si>
    <t>Categorías de datos personales</t>
  </si>
  <si>
    <t xml:space="preserve">Con la finalidad de facilitar el llenado de este inventario, al final de esta hoja de Excel, se encuentran las instrucciones y definiciones de cada uno de los criterios que de la manera más atenta se les invita a llenar. </t>
  </si>
  <si>
    <t>FINALIDAD PARA LA CUAL SE OBTUVIERON</t>
  </si>
  <si>
    <t>Formatos de la base de datos</t>
  </si>
  <si>
    <t>Físico</t>
  </si>
  <si>
    <t xml:space="preserve">Electrónico </t>
  </si>
  <si>
    <t>Físico y electrónico</t>
  </si>
  <si>
    <t>Columna1</t>
  </si>
  <si>
    <r>
      <t xml:space="preserve">En este apartado, deberán señalar como es que concentran los datos personales, pudiendo ser:
       </t>
    </r>
    <r>
      <rPr>
        <b/>
        <sz val="10"/>
        <color theme="1"/>
        <rFont val="Arial"/>
        <family val="2"/>
      </rPr>
      <t xml:space="preserve">I) Físicamente
       II) Electrónicamente o,
       III) Mixto </t>
    </r>
    <r>
      <rPr>
        <sz val="10"/>
        <color theme="1"/>
        <rFont val="Arial"/>
        <family val="2"/>
      </rPr>
      <t xml:space="preserve">
</t>
    </r>
  </si>
  <si>
    <t>VOLUMEN DE EXPEDIENTES (CANTIDAD APROXIMADA) CON LOS QUE CUENTA EL ÁREA ADMINISTRATIVA.</t>
  </si>
  <si>
    <t>En esta columna, se les solicita de la manera mas atenta que ingresen la cantidad expedientes con los que cuenta el área administrativa para este sistema de tratamiento.
Lo anterior en la inteligencia de que los datos personales se encuentran almacenados en archivos físicos o electrónicos, y que en consecuencia, al acomularlos de manera órdenada y cronológica para substanciar algún proceso o procedimiento por parte del sujeto obligado, se crea un expediente. 
Asi pues, resulta importante señalar que al ingresar la cantidad aproximada de los expedientes con los que cuenta, adminiculado con los datos personales que se recaban en el proceso o procedimiento , se podrá obtener un aproximado de los datos personales que se manejan en el sistema de tratamiento en comento, mismo que podrá utilizarse como referencia al momento de elaborar el análisis de riesgos y brecha a la seguridad de los datos personales.</t>
  </si>
  <si>
    <t>(Insertar imagen institucional)</t>
  </si>
  <si>
    <t>No aplica2</t>
  </si>
  <si>
    <t>No aplica3</t>
  </si>
  <si>
    <t>No aplica4</t>
  </si>
  <si>
    <t>No aplica5</t>
  </si>
  <si>
    <t>No aplica6</t>
  </si>
  <si>
    <t>No aplica7</t>
  </si>
  <si>
    <t xml:space="preserve">Procedimiento </t>
  </si>
  <si>
    <t>Lic. Fabiola Carreón Ortega</t>
  </si>
  <si>
    <t>Principal: Registro de Padrón de ciudadanos que solicitan orientación y canalizacion respecto de los tramites y servicios que brinda el municipio; Así como registro de las Asociaciones Civiles constituidas en el municipio .</t>
  </si>
  <si>
    <t>Equipo de cómputo y archiveros de esta Dependencia asignados por la Dirección de Patrimonio Municipal de Juárez, Nuevo León</t>
  </si>
  <si>
    <t>Con fundamento en lo dispuesto en el artículo 138, fracciones I, III, V, del Reglamento Orgánico del Gobierno Municipal de Juárez Nuevo León, así como de los artículos 3, fracciones XXXII y XXXIII,16,17,18,19, de la Ley de Protección de Datos en Posesión de Sujetos Obligados del Estado de Nuevo León , 91 y 141 de la Ley de Transparencia y Acceso a la Información Pública para el Estado de Nuevo León.</t>
  </si>
  <si>
    <t>INVENTARIO DE DATOS PERSONALES POR SISTEMA DE TRATAMIENTO JUÁREZ,NUEVO LEÓN</t>
  </si>
  <si>
    <t>Directora de Vinculación y Gestión Social.</t>
  </si>
  <si>
    <t>Dirección de Vinculación y Gestión Social Juárez, Nuevo 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</si>
</sst>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0"/>
      <color rgb="FF000000"/>
      <name val="Arial"/>
      <family val="2"/>
    </font>
    <font>
      <b/>
      <sz val="10"/>
      <color rgb="FF000000"/>
      <name val="Arial"/>
      <family val="2"/>
    </font>
    <font>
      <b/>
      <sz val="11"/>
      <name val="Arial"/>
      <family val="2"/>
    </font>
    <font>
      <b/>
      <sz val="14"/>
      <name val="Arial"/>
      <family val="2"/>
    </font>
    <font>
      <b/>
      <sz val="18"/>
      <color theme="1"/>
      <name val="Arial"/>
      <family val="2"/>
    </font>
    <font>
      <b/>
      <sz val="11"/>
      <color theme="1"/>
      <name val="Arial"/>
      <family val="2"/>
    </font>
    <font>
      <b/>
      <sz val="11"/>
      <color theme="1"/>
      <name val="Calibri"/>
      <family val="2"/>
      <scheme val="minor"/>
    </font>
    <font>
      <sz val="11"/>
      <name val="Arial"/>
      <family val="2"/>
    </font>
    <font>
      <sz val="11"/>
      <color rgb="FF9C0006"/>
      <name val="Calibri"/>
      <family val="2"/>
      <scheme val="minor"/>
    </font>
    <font>
      <b/>
      <sz val="11"/>
      <color rgb="FF9C0006"/>
      <name val="Calibri"/>
      <family val="2"/>
      <scheme val="minor"/>
    </font>
    <font>
      <b/>
      <sz val="14"/>
      <color theme="0"/>
      <name val="Arial"/>
      <family val="2"/>
    </font>
    <font>
      <sz val="11"/>
      <color theme="0"/>
      <name val="Arial"/>
      <family val="2"/>
    </font>
    <font>
      <sz val="11"/>
      <name val="Arial"/>
      <family val="2"/>
    </font>
    <font>
      <b/>
      <sz val="11"/>
      <name val="Arial"/>
      <family val="2"/>
    </font>
    <font>
      <sz val="11"/>
      <color theme="1"/>
      <name val="Arial"/>
      <family val="2"/>
    </font>
    <font>
      <b/>
      <sz val="11"/>
      <color theme="1"/>
      <name val="Arial"/>
      <family val="2"/>
    </font>
  </fonts>
  <fills count="13">
    <fill>
      <patternFill patternType="none"/>
    </fill>
    <fill>
      <patternFill patternType="gray125"/>
    </fill>
    <fill>
      <patternFill patternType="solid">
        <fgColor theme="6" tint="0.39997558519241921"/>
        <bgColor indexed="64"/>
      </patternFill>
    </fill>
    <fill>
      <patternFill patternType="solid">
        <fgColor rgb="FFFFCC00"/>
        <bgColor indexed="64"/>
      </patternFill>
    </fill>
    <fill>
      <patternFill patternType="solid">
        <fgColor theme="1"/>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rgb="FFFFC7CE"/>
      </patternFill>
    </fill>
    <fill>
      <patternFill patternType="solid">
        <fgColor theme="9" tint="0.59999389629810485"/>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style="medium">
        <color indexed="64"/>
      </right>
      <top/>
      <bottom style="medium">
        <color indexed="64"/>
      </bottom>
      <diagonal/>
    </border>
    <border>
      <left style="thin">
        <color theme="0" tint="-0.249977111117893"/>
      </left>
      <right/>
      <top/>
      <bottom style="thin">
        <color theme="0" tint="-0.249977111117893"/>
      </bottom>
      <diagonal/>
    </border>
    <border>
      <left style="medium">
        <color indexed="64"/>
      </left>
      <right/>
      <top/>
      <bottom/>
      <diagonal/>
    </border>
    <border>
      <left/>
      <right/>
      <top style="thin">
        <color theme="0" tint="-0.249977111117893"/>
      </top>
      <bottom/>
      <diagonal/>
    </border>
    <border>
      <left/>
      <right style="medium">
        <color indexed="64"/>
      </right>
      <top/>
      <bottom/>
      <diagonal/>
    </border>
    <border>
      <left style="thin">
        <color theme="0" tint="-0.249977111117893"/>
      </left>
      <right style="medium">
        <color indexed="64"/>
      </right>
      <top/>
      <bottom style="thin">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0" tint="-0.249977111117893"/>
      </right>
      <top style="thin">
        <color theme="0" tint="-0.249977111117893"/>
      </top>
      <bottom style="medium">
        <color indexed="64"/>
      </bottom>
      <diagonal/>
    </border>
    <border>
      <left style="thin">
        <color theme="0" tint="-0.249977111117893"/>
      </left>
      <right/>
      <top/>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bottom/>
      <diagonal/>
    </border>
    <border>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thin">
        <color theme="0" tint="-0.249977111117893"/>
      </left>
      <right/>
      <top style="medium">
        <color indexed="64"/>
      </top>
      <bottom/>
      <diagonal/>
    </border>
    <border>
      <left/>
      <right style="thin">
        <color indexed="64"/>
      </right>
      <top style="thin">
        <color indexed="64"/>
      </top>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thin">
        <color theme="0" tint="-0.249977111117893"/>
      </left>
      <right style="thin">
        <color theme="0" tint="-0.249977111117893"/>
      </right>
      <top/>
      <bottom style="thin">
        <color theme="9" tint="0.39997558519241921"/>
      </bottom>
      <diagonal/>
    </border>
    <border>
      <left/>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right style="thin">
        <color theme="0" tint="-0.249977111117893"/>
      </right>
      <top/>
      <bottom style="thin">
        <color theme="9" tint="0.3999755851924192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0" tint="-0.249977111117893"/>
      </right>
      <top style="medium">
        <color indexed="64"/>
      </top>
      <bottom style="medium">
        <color indexed="64"/>
      </bottom>
      <diagonal/>
    </border>
    <border>
      <left/>
      <right/>
      <top style="medium">
        <color auto="1"/>
      </top>
      <bottom style="medium">
        <color auto="1"/>
      </bottom>
      <diagonal/>
    </border>
    <border>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thin">
        <color theme="0" tint="-0.249977111117893"/>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249977111117893"/>
      </right>
      <top style="medium">
        <color indexed="64"/>
      </top>
      <bottom style="thin">
        <color theme="0" tint="-0.249977111117893"/>
      </bottom>
      <diagonal/>
    </border>
    <border>
      <left style="thin">
        <color indexed="64"/>
      </left>
      <right style="thin">
        <color theme="0" tint="-0.249977111117893"/>
      </right>
      <top style="medium">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theme="0" tint="-0.249977111117893"/>
      </bottom>
      <diagonal/>
    </border>
    <border>
      <left style="thin">
        <color indexed="64"/>
      </left>
      <right/>
      <top style="medium">
        <color indexed="64"/>
      </top>
      <bottom style="thin">
        <color theme="0" tint="-0.249977111117893"/>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theme="0" tint="-0.249977111117893"/>
      </right>
      <top style="thin">
        <color indexed="64"/>
      </top>
      <bottom style="medium">
        <color indexed="64"/>
      </bottom>
      <diagonal/>
    </border>
    <border>
      <left style="thin">
        <color theme="0" tint="-0.249977111117893"/>
      </left>
      <right style="thin">
        <color theme="0" tint="-0.249977111117893"/>
      </right>
      <top style="thin">
        <color indexed="64"/>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theme="0" tint="-0.249977111117893"/>
      </left>
      <right style="medium">
        <color indexed="64"/>
      </right>
      <top/>
      <bottom style="thin">
        <color theme="9" tint="0.39997558519241921"/>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theme="0" tint="-0.249977111117893"/>
      </left>
      <right style="medium">
        <color indexed="64"/>
      </right>
      <top style="medium">
        <color auto="1"/>
      </top>
      <bottom style="medium">
        <color auto="1"/>
      </bottom>
      <diagonal/>
    </border>
  </borders>
  <cellStyleXfs count="2">
    <xf numFmtId="0" fontId="0" fillId="0" borderId="0"/>
    <xf numFmtId="0" fontId="14" fillId="10" borderId="0" applyNumberFormat="0" applyBorder="0" applyAlignment="0" applyProtection="0"/>
  </cellStyleXfs>
  <cellXfs count="256">
    <xf numFmtId="0" fontId="0" fillId="0" borderId="0" xfId="0"/>
    <xf numFmtId="0" fontId="0" fillId="0" borderId="0" xfId="0" applyProtection="1">
      <protection locked="0"/>
    </xf>
    <xf numFmtId="0" fontId="3" fillId="3" borderId="2"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2" xfId="0" applyFont="1" applyFill="1"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3" fillId="3" borderId="1" xfId="0" applyFont="1" applyFill="1" applyBorder="1" applyAlignment="1" applyProtection="1">
      <alignment horizontal="left" vertical="justify"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12" fillId="8" borderId="1" xfId="0" applyFont="1" applyFill="1" applyBorder="1" applyAlignment="1">
      <alignment horizontal="left" vertical="center" wrapText="1"/>
    </xf>
    <xf numFmtId="0" fontId="12" fillId="8" borderId="1" xfId="0" applyFont="1" applyFill="1" applyBorder="1" applyAlignment="1">
      <alignment horizontal="left" vertical="center"/>
    </xf>
    <xf numFmtId="0" fontId="3" fillId="3" borderId="31" xfId="0" applyFont="1" applyFill="1" applyBorder="1" applyAlignment="1" applyProtection="1">
      <alignment horizontal="left" vertical="center" wrapText="1"/>
    </xf>
    <xf numFmtId="0" fontId="3" fillId="3" borderId="32" xfId="0" applyFont="1" applyFill="1" applyBorder="1" applyAlignment="1" applyProtection="1">
      <alignment horizontal="left" vertical="center" wrapText="1"/>
    </xf>
    <xf numFmtId="0" fontId="3" fillId="3" borderId="32" xfId="0" applyFont="1" applyFill="1" applyBorder="1" applyAlignment="1" applyProtection="1">
      <alignment vertical="center" wrapText="1"/>
    </xf>
    <xf numFmtId="0" fontId="2" fillId="7" borderId="4" xfId="0" applyFont="1" applyFill="1" applyBorder="1" applyAlignment="1" applyProtection="1">
      <protection hidden="1"/>
    </xf>
    <xf numFmtId="1" fontId="2" fillId="7" borderId="4" xfId="0" applyNumberFormat="1" applyFont="1" applyFill="1" applyBorder="1" applyAlignment="1" applyProtection="1">
      <protection hidden="1"/>
    </xf>
    <xf numFmtId="0" fontId="1" fillId="0" borderId="34" xfId="0" applyFont="1" applyFill="1" applyBorder="1" applyAlignment="1" applyProtection="1">
      <alignment vertical="justify"/>
      <protection locked="0"/>
    </xf>
    <xf numFmtId="0" fontId="13" fillId="0" borderId="11" xfId="0" applyFont="1" applyFill="1" applyBorder="1" applyAlignment="1" applyProtection="1">
      <alignment horizontal="left" vertical="center"/>
      <protection locked="0"/>
    </xf>
    <xf numFmtId="0" fontId="13" fillId="0" borderId="15" xfId="0" applyFont="1" applyFill="1" applyBorder="1" applyAlignment="1" applyProtection="1">
      <alignment horizontal="left" vertical="center"/>
      <protection locked="0"/>
    </xf>
    <xf numFmtId="0" fontId="13" fillId="0" borderId="34" xfId="0" applyFont="1" applyFill="1" applyBorder="1" applyAlignment="1" applyProtection="1">
      <alignment vertical="justify"/>
      <protection locked="0"/>
    </xf>
    <xf numFmtId="0" fontId="13" fillId="0" borderId="14"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center"/>
      <protection locked="0"/>
    </xf>
    <xf numFmtId="0" fontId="0" fillId="0" borderId="0" xfId="0" applyFill="1" applyProtection="1">
      <protection locked="0"/>
    </xf>
    <xf numFmtId="0" fontId="1" fillId="0" borderId="42" xfId="0" applyFont="1" applyBorder="1" applyAlignment="1" applyProtection="1">
      <alignment vertical="justify"/>
      <protection locked="0"/>
    </xf>
    <xf numFmtId="0" fontId="13" fillId="0" borderId="40" xfId="0" applyFont="1" applyFill="1" applyBorder="1" applyAlignment="1" applyProtection="1">
      <alignment horizontal="left" vertical="center"/>
      <protection locked="0"/>
    </xf>
    <xf numFmtId="0" fontId="1" fillId="0" borderId="3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3" fillId="0" borderId="41" xfId="0" applyFont="1" applyFill="1" applyBorder="1" applyAlignment="1" applyProtection="1">
      <alignment horizontal="left" vertical="center"/>
      <protection locked="0"/>
    </xf>
    <xf numFmtId="0" fontId="1" fillId="0" borderId="41" xfId="0" applyFont="1" applyFill="1" applyBorder="1" applyAlignment="1" applyProtection="1">
      <alignment horizontal="left" vertical="center" wrapText="1"/>
      <protection locked="0"/>
    </xf>
    <xf numFmtId="0" fontId="1" fillId="0" borderId="41" xfId="0" applyNumberFormat="1" applyFont="1" applyFill="1" applyBorder="1" applyAlignment="1" applyProtection="1">
      <alignment horizontal="left" vertical="center" wrapText="1"/>
      <protection locked="0"/>
    </xf>
    <xf numFmtId="0" fontId="1" fillId="0" borderId="45" xfId="0" applyFont="1" applyFill="1" applyBorder="1" applyAlignment="1" applyProtection="1">
      <alignment vertical="justify"/>
      <protection locked="0"/>
    </xf>
    <xf numFmtId="0" fontId="15" fillId="10" borderId="0" xfId="1" applyFont="1" applyAlignment="1" applyProtection="1">
      <alignment horizontal="center" vertical="center"/>
      <protection locked="0"/>
    </xf>
    <xf numFmtId="0" fontId="13" fillId="0" borderId="13" xfId="0" applyFont="1" applyFill="1" applyBorder="1" applyAlignment="1" applyProtection="1">
      <alignment horizontal="left" vertical="center"/>
      <protection locked="0"/>
    </xf>
    <xf numFmtId="0" fontId="0" fillId="0" borderId="0" xfId="0" applyBorder="1" applyProtection="1">
      <protection locked="0"/>
    </xf>
    <xf numFmtId="0" fontId="1" fillId="0" borderId="61" xfId="0" applyFont="1" applyBorder="1" applyAlignment="1" applyProtection="1">
      <alignment vertical="justify"/>
      <protection locked="0"/>
    </xf>
    <xf numFmtId="0" fontId="1" fillId="0" borderId="62" xfId="0" applyFont="1" applyBorder="1" applyAlignment="1" applyProtection="1">
      <alignment vertical="justify"/>
      <protection locked="0"/>
    </xf>
    <xf numFmtId="0" fontId="1" fillId="9" borderId="22" xfId="0" applyFont="1" applyFill="1" applyBorder="1" applyAlignment="1" applyProtection="1">
      <alignment horizontal="left" vertical="center"/>
      <protection locked="0"/>
    </xf>
    <xf numFmtId="0" fontId="13" fillId="9" borderId="22" xfId="0" applyFont="1" applyFill="1" applyBorder="1" applyAlignment="1" applyProtection="1">
      <alignment horizontal="left" vertical="center"/>
      <protection locked="0"/>
    </xf>
    <xf numFmtId="0" fontId="1" fillId="9" borderId="25" xfId="0" applyFont="1" applyFill="1" applyBorder="1" applyAlignment="1" applyProtection="1">
      <alignment vertical="justify"/>
      <protection locked="0"/>
    </xf>
    <xf numFmtId="0" fontId="0" fillId="0" borderId="27" xfId="0" applyBorder="1" applyProtection="1">
      <protection locked="0"/>
    </xf>
    <xf numFmtId="0" fontId="3" fillId="0" borderId="23" xfId="0" applyFont="1" applyBorder="1" applyAlignment="1" applyProtection="1">
      <alignment horizontal="center"/>
      <protection locked="0"/>
    </xf>
    <xf numFmtId="0" fontId="2" fillId="7" borderId="4" xfId="0" applyFont="1" applyFill="1" applyBorder="1" applyAlignment="1" applyProtection="1">
      <protection locked="0"/>
    </xf>
    <xf numFmtId="1" fontId="2" fillId="7" borderId="4" xfId="0" applyNumberFormat="1" applyFont="1" applyFill="1" applyBorder="1" applyAlignment="1" applyProtection="1">
      <protection locked="0"/>
    </xf>
    <xf numFmtId="0" fontId="5" fillId="6" borderId="19"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8" xfId="0" applyFont="1" applyFill="1" applyBorder="1" applyAlignment="1" applyProtection="1">
      <alignment horizontal="center" vertical="center" wrapText="1"/>
    </xf>
    <xf numFmtId="0" fontId="2" fillId="6" borderId="8" xfId="0" applyFont="1" applyFill="1" applyBorder="1" applyAlignment="1" applyProtection="1">
      <alignment horizontal="left" vertical="center" wrapText="1"/>
    </xf>
    <xf numFmtId="0" fontId="5" fillId="6" borderId="9" xfId="0" applyFont="1" applyFill="1" applyBorder="1" applyAlignment="1" applyProtection="1">
      <alignment horizontal="center" vertical="center"/>
    </xf>
    <xf numFmtId="0" fontId="2" fillId="6" borderId="4" xfId="0" applyFont="1" applyFill="1" applyBorder="1" applyAlignment="1" applyProtection="1">
      <alignment horizontal="left" vertical="center" wrapText="1"/>
    </xf>
    <xf numFmtId="0" fontId="6" fillId="5" borderId="57" xfId="0" applyFont="1" applyFill="1" applyBorder="1" applyAlignment="1" applyProtection="1">
      <alignment horizontal="left" vertical="top" wrapText="1"/>
    </xf>
    <xf numFmtId="0" fontId="6" fillId="5" borderId="58" xfId="0" applyFont="1" applyFill="1" applyBorder="1" applyAlignment="1" applyProtection="1">
      <alignment horizontal="left" vertical="top" wrapText="1"/>
    </xf>
    <xf numFmtId="0" fontId="6" fillId="5" borderId="8" xfId="0" applyFont="1" applyFill="1" applyBorder="1" applyAlignment="1" applyProtection="1">
      <alignment horizontal="left" vertical="top" wrapText="1"/>
    </xf>
    <xf numFmtId="0" fontId="6" fillId="5" borderId="72" xfId="0" applyFont="1" applyFill="1" applyBorder="1" applyAlignment="1" applyProtection="1">
      <alignment horizontal="left" vertical="top" wrapText="1"/>
    </xf>
    <xf numFmtId="0" fontId="4" fillId="5" borderId="69" xfId="0" applyFont="1" applyFill="1" applyBorder="1" applyAlignment="1" applyProtection="1">
      <alignment horizontal="left" vertical="top" wrapText="1"/>
    </xf>
    <xf numFmtId="0" fontId="4" fillId="5" borderId="65" xfId="0" applyFont="1" applyFill="1" applyBorder="1" applyAlignment="1" applyProtection="1">
      <alignment horizontal="left" vertical="top" wrapText="1"/>
    </xf>
    <xf numFmtId="0" fontId="4" fillId="5" borderId="30" xfId="0" applyFont="1" applyFill="1" applyBorder="1" applyAlignment="1" applyProtection="1">
      <alignment horizontal="left" vertical="top" wrapText="1"/>
    </xf>
    <xf numFmtId="0" fontId="4" fillId="5" borderId="26" xfId="0" applyFont="1" applyFill="1" applyBorder="1" applyAlignment="1" applyProtection="1">
      <alignment vertical="top" wrapText="1"/>
    </xf>
    <xf numFmtId="0" fontId="13" fillId="0" borderId="0" xfId="0" applyFont="1" applyFill="1" applyBorder="1" applyAlignment="1" applyProtection="1">
      <alignment vertical="center" wrapText="1"/>
    </xf>
    <xf numFmtId="0" fontId="5" fillId="5" borderId="28" xfId="0" applyFont="1" applyFill="1" applyBorder="1" applyAlignment="1" applyProtection="1">
      <alignment horizontal="justify" vertical="top" wrapText="1"/>
    </xf>
    <xf numFmtId="0" fontId="4" fillId="5" borderId="74" xfId="0" applyFont="1" applyFill="1" applyBorder="1" applyAlignment="1" applyProtection="1">
      <alignment horizontal="left" vertical="top" wrapText="1"/>
    </xf>
    <xf numFmtId="0" fontId="4" fillId="5" borderId="75" xfId="0" applyFont="1" applyFill="1" applyBorder="1" applyAlignment="1" applyProtection="1">
      <alignment horizontal="left" vertical="top" wrapText="1"/>
    </xf>
    <xf numFmtId="0" fontId="1" fillId="4" borderId="76" xfId="0" applyFont="1" applyFill="1" applyBorder="1" applyProtection="1"/>
    <xf numFmtId="0" fontId="1" fillId="4" borderId="78" xfId="0" applyFont="1" applyFill="1" applyBorder="1" applyProtection="1"/>
    <xf numFmtId="0" fontId="1" fillId="4" borderId="77" xfId="0" applyFont="1" applyFill="1" applyBorder="1" applyProtection="1"/>
    <xf numFmtId="0" fontId="1" fillId="0" borderId="42" xfId="0" applyFont="1" applyFill="1" applyBorder="1" applyAlignment="1" applyProtection="1">
      <alignment vertical="justify"/>
      <protection locked="0"/>
    </xf>
    <xf numFmtId="0" fontId="1" fillId="0" borderId="43" xfId="0" applyFont="1" applyFill="1" applyBorder="1" applyAlignment="1" applyProtection="1">
      <alignment vertical="justify"/>
      <protection locked="0"/>
    </xf>
    <xf numFmtId="0" fontId="13" fillId="0" borderId="61" xfId="0" applyFont="1" applyFill="1" applyBorder="1" applyAlignment="1" applyProtection="1">
      <alignment vertical="justify"/>
      <protection locked="0"/>
    </xf>
    <xf numFmtId="0" fontId="1" fillId="0" borderId="62" xfId="0" applyFont="1" applyFill="1" applyBorder="1" applyAlignment="1" applyProtection="1">
      <alignment vertical="justify"/>
      <protection locked="0"/>
    </xf>
    <xf numFmtId="0" fontId="2" fillId="7" borderId="20" xfId="0" applyFont="1" applyFill="1" applyBorder="1" applyAlignment="1" applyProtection="1">
      <protection locked="0"/>
    </xf>
    <xf numFmtId="0" fontId="2" fillId="7" borderId="20" xfId="0" applyFont="1" applyFill="1" applyBorder="1" applyAlignment="1" applyProtection="1">
      <protection hidden="1"/>
    </xf>
    <xf numFmtId="0" fontId="3" fillId="0" borderId="32" xfId="0" applyFont="1" applyBorder="1" applyAlignment="1" applyProtection="1">
      <alignment horizontal="center"/>
      <protection locked="0"/>
    </xf>
    <xf numFmtId="0" fontId="8"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8" fillId="0" borderId="3" xfId="0" applyFont="1" applyFill="1" applyBorder="1" applyAlignment="1" applyProtection="1">
      <alignment vertical="top"/>
      <protection locked="0"/>
    </xf>
    <xf numFmtId="0" fontId="8" fillId="0" borderId="4" xfId="0" applyFont="1" applyFill="1" applyBorder="1" applyAlignment="1" applyProtection="1">
      <alignment vertical="top" wrapText="1"/>
      <protection locked="0"/>
    </xf>
    <xf numFmtId="0" fontId="1" fillId="0" borderId="13"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wrapText="1"/>
      <protection locked="0"/>
    </xf>
    <xf numFmtId="0" fontId="1" fillId="0" borderId="14"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wrapText="1"/>
      <protection locked="0"/>
    </xf>
    <xf numFmtId="1" fontId="11" fillId="0" borderId="73" xfId="0" applyNumberFormat="1" applyFont="1" applyFill="1" applyBorder="1" applyAlignment="1" applyProtection="1">
      <alignment horizontal="center" vertical="center" wrapText="1"/>
      <protection locked="0"/>
    </xf>
    <xf numFmtId="1" fontId="11" fillId="0" borderId="0" xfId="0" applyNumberFormat="1" applyFont="1" applyFill="1" applyBorder="1" applyAlignment="1" applyProtection="1">
      <alignment horizontal="center" vertical="center" wrapText="1"/>
      <protection locked="0"/>
    </xf>
    <xf numFmtId="0" fontId="1" fillId="0" borderId="41" xfId="0" applyFont="1" applyFill="1" applyBorder="1" applyAlignment="1" applyProtection="1">
      <alignment horizontal="left" vertical="center"/>
      <protection locked="0"/>
    </xf>
    <xf numFmtId="0" fontId="1" fillId="0" borderId="14"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1" fillId="0" borderId="61" xfId="0" applyFont="1" applyFill="1" applyBorder="1" applyAlignment="1" applyProtection="1">
      <alignment vertical="justify"/>
      <protection locked="0"/>
    </xf>
    <xf numFmtId="0" fontId="1" fillId="0" borderId="18" xfId="0" applyFont="1" applyFill="1" applyBorder="1" applyAlignment="1" applyProtection="1">
      <alignment horizontal="left" vertical="center"/>
      <protection locked="0"/>
    </xf>
    <xf numFmtId="0" fontId="1" fillId="0" borderId="29" xfId="0" applyFont="1" applyFill="1" applyBorder="1" applyAlignment="1" applyProtection="1">
      <alignment vertical="justify"/>
      <protection locked="0"/>
    </xf>
    <xf numFmtId="0" fontId="1" fillId="0" borderId="46" xfId="0" applyFont="1" applyFill="1" applyBorder="1" applyAlignment="1" applyProtection="1">
      <alignment horizontal="left" vertical="center"/>
      <protection locked="0"/>
    </xf>
    <xf numFmtId="0" fontId="1" fillId="0" borderId="54"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1" fillId="0" borderId="83" xfId="0" applyFont="1" applyFill="1" applyBorder="1" applyAlignment="1" applyProtection="1">
      <alignment horizontal="left" vertical="center"/>
      <protection locked="0"/>
    </xf>
    <xf numFmtId="0" fontId="1" fillId="0" borderId="59" xfId="0" applyFont="1" applyFill="1" applyBorder="1" applyAlignment="1" applyProtection="1">
      <alignment horizontal="left" vertical="center"/>
      <protection locked="0"/>
    </xf>
    <xf numFmtId="0" fontId="1" fillId="0" borderId="60" xfId="0" applyFont="1" applyFill="1" applyBorder="1" applyAlignment="1" applyProtection="1">
      <alignment horizontal="left" vertical="center"/>
      <protection locked="0"/>
    </xf>
    <xf numFmtId="0" fontId="8" fillId="2" borderId="81" xfId="0" applyFont="1" applyFill="1" applyBorder="1" applyAlignment="1" applyProtection="1">
      <alignment horizontal="left"/>
      <protection locked="0"/>
    </xf>
    <xf numFmtId="0" fontId="8" fillId="2" borderId="80" xfId="0" applyFont="1" applyFill="1" applyBorder="1" applyAlignment="1" applyProtection="1">
      <alignment horizontal="left" vertical="center"/>
      <protection locked="0"/>
    </xf>
    <xf numFmtId="0" fontId="9" fillId="2" borderId="4" xfId="0" applyFont="1" applyFill="1" applyBorder="1" applyAlignment="1" applyProtection="1">
      <alignment horizontal="left" vertical="center" wrapText="1"/>
    </xf>
    <xf numFmtId="0" fontId="9" fillId="2" borderId="20" xfId="0" applyFont="1" applyFill="1" applyBorder="1" applyAlignment="1" applyProtection="1">
      <alignment vertical="center"/>
    </xf>
    <xf numFmtId="0" fontId="9" fillId="2" borderId="20" xfId="0" applyFont="1" applyFill="1" applyBorder="1" applyAlignment="1" applyProtection="1">
      <alignment horizontal="left" vertical="center" wrapText="1"/>
    </xf>
    <xf numFmtId="0" fontId="3" fillId="3" borderId="88" xfId="0" applyFont="1" applyFill="1" applyBorder="1" applyAlignment="1" applyProtection="1">
      <alignment horizontal="left" vertical="center" wrapText="1"/>
    </xf>
    <xf numFmtId="0" fontId="12" fillId="2" borderId="56" xfId="0" applyFont="1" applyFill="1" applyBorder="1" applyAlignment="1">
      <alignment horizontal="left" vertical="center" wrapText="1"/>
    </xf>
    <xf numFmtId="0" fontId="3" fillId="3" borderId="49" xfId="0" applyFont="1" applyFill="1" applyBorder="1" applyAlignment="1" applyProtection="1">
      <alignment horizontal="left" vertical="center" wrapText="1"/>
    </xf>
    <xf numFmtId="0" fontId="3" fillId="3" borderId="56" xfId="0" applyFont="1" applyFill="1" applyBorder="1" applyAlignment="1" applyProtection="1">
      <alignment vertical="center" wrapText="1"/>
    </xf>
    <xf numFmtId="0" fontId="12" fillId="2" borderId="4" xfId="0" applyFont="1" applyFill="1" applyBorder="1" applyAlignment="1">
      <alignment horizontal="left" vertical="center" wrapText="1"/>
    </xf>
    <xf numFmtId="0" fontId="3" fillId="3" borderId="4" xfId="0" applyFont="1" applyFill="1" applyBorder="1" applyAlignment="1" applyProtection="1">
      <alignment horizontal="left" vertical="center" wrapText="1"/>
    </xf>
    <xf numFmtId="0" fontId="1" fillId="0" borderId="3" xfId="0" applyFont="1" applyFill="1" applyBorder="1" applyProtection="1">
      <protection locked="0"/>
    </xf>
    <xf numFmtId="2" fontId="8" fillId="0" borderId="0" xfId="0" applyNumberFormat="1" applyFont="1" applyFill="1" applyBorder="1" applyAlignment="1" applyProtection="1">
      <alignment horizontal="center" vertical="center"/>
      <protection locked="0"/>
    </xf>
    <xf numFmtId="0" fontId="13" fillId="0" borderId="49" xfId="0" applyFont="1" applyFill="1" applyBorder="1" applyAlignment="1" applyProtection="1">
      <alignment horizontal="left" vertical="center"/>
      <protection locked="0"/>
    </xf>
    <xf numFmtId="2" fontId="8" fillId="0" borderId="49" xfId="0" applyNumberFormat="1" applyFont="1" applyFill="1" applyBorder="1" applyAlignment="1" applyProtection="1">
      <alignment horizontal="center" vertical="center"/>
      <protection locked="0"/>
    </xf>
    <xf numFmtId="2" fontId="8" fillId="0" borderId="7" xfId="0" applyNumberFormat="1" applyFont="1" applyFill="1" applyBorder="1" applyAlignment="1" applyProtection="1">
      <alignment horizontal="center" vertical="center"/>
      <protection locked="0"/>
    </xf>
    <xf numFmtId="2" fontId="8" fillId="0" borderId="38" xfId="0" applyNumberFormat="1" applyFont="1" applyFill="1" applyBorder="1" applyAlignment="1" applyProtection="1">
      <alignment horizontal="center" vertical="center"/>
      <protection locked="0"/>
    </xf>
    <xf numFmtId="2" fontId="8" fillId="0" borderId="37" xfId="0" applyNumberFormat="1" applyFont="1" applyFill="1" applyBorder="1" applyAlignment="1" applyProtection="1">
      <alignment horizontal="center" vertical="center"/>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NumberFormat="1"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protection locked="0"/>
    </xf>
    <xf numFmtId="2" fontId="8" fillId="0" borderId="48"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2" fontId="8" fillId="0" borderId="55" xfId="0" applyNumberFormat="1" applyFont="1" applyFill="1" applyBorder="1" applyAlignment="1" applyProtection="1">
      <alignment horizontal="center" vertical="center"/>
      <protection locked="0"/>
    </xf>
    <xf numFmtId="2" fontId="8" fillId="0" borderId="44" xfId="0" applyNumberFormat="1" applyFont="1" applyFill="1" applyBorder="1" applyAlignment="1" applyProtection="1">
      <alignment horizontal="center" vertical="center"/>
      <protection locked="0"/>
    </xf>
    <xf numFmtId="2" fontId="8" fillId="0" borderId="50" xfId="0"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protection locked="0"/>
    </xf>
    <xf numFmtId="0" fontId="13" fillId="0" borderId="48" xfId="0" applyFont="1" applyFill="1" applyBorder="1" applyAlignment="1" applyProtection="1">
      <alignment horizontal="left" vertical="center"/>
      <protection locked="0"/>
    </xf>
    <xf numFmtId="0" fontId="13" fillId="0" borderId="21" xfId="0" applyFont="1" applyFill="1" applyBorder="1" applyAlignment="1" applyProtection="1">
      <alignment horizontal="left" vertical="center"/>
      <protection locked="0"/>
    </xf>
    <xf numFmtId="2" fontId="8" fillId="0" borderId="22" xfId="0" applyNumberFormat="1" applyFont="1" applyFill="1" applyBorder="1" applyAlignment="1" applyProtection="1">
      <alignment horizontal="center" vertical="center"/>
      <protection locked="0"/>
    </xf>
    <xf numFmtId="0" fontId="13" fillId="0" borderId="35" xfId="0" applyFont="1" applyFill="1" applyBorder="1" applyAlignment="1" applyProtection="1">
      <alignment horizontal="left" vertical="center"/>
      <protection locked="0"/>
    </xf>
    <xf numFmtId="2" fontId="8" fillId="0" borderId="53" xfId="0" applyNumberFormat="1" applyFont="1" applyFill="1" applyBorder="1" applyAlignment="1" applyProtection="1">
      <alignment horizontal="center" vertical="center"/>
      <protection locked="0"/>
    </xf>
    <xf numFmtId="0" fontId="13" fillId="0" borderId="15"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13" fillId="0" borderId="14" xfId="0" applyNumberFormat="1" applyFont="1" applyFill="1" applyBorder="1" applyAlignment="1" applyProtection="1">
      <alignment horizontal="left" vertical="center" wrapText="1"/>
      <protection locked="0"/>
    </xf>
    <xf numFmtId="0" fontId="13" fillId="0" borderId="62" xfId="0" applyFont="1" applyFill="1" applyBorder="1" applyAlignment="1" applyProtection="1">
      <alignment vertical="justify"/>
      <protection locked="0"/>
    </xf>
    <xf numFmtId="0" fontId="13" fillId="0" borderId="52" xfId="0" applyFont="1" applyFill="1" applyBorder="1" applyAlignment="1" applyProtection="1">
      <alignment horizontal="left" vertical="center"/>
      <protection locked="0"/>
    </xf>
    <xf numFmtId="2" fontId="8" fillId="0" borderId="51" xfId="0" applyNumberFormat="1" applyFont="1" applyFill="1" applyBorder="1" applyAlignment="1" applyProtection="1">
      <alignment horizontal="center" vertical="center"/>
      <protection locked="0"/>
    </xf>
    <xf numFmtId="0" fontId="13" fillId="0" borderId="62" xfId="0" applyFont="1" applyFill="1" applyBorder="1" applyAlignment="1" applyProtection="1">
      <alignment vertical="center"/>
      <protection locked="0"/>
    </xf>
    <xf numFmtId="2" fontId="8" fillId="0" borderId="51" xfId="0" applyNumberFormat="1" applyFont="1" applyFill="1" applyBorder="1" applyAlignment="1" applyProtection="1">
      <alignment horizontal="center" vertical="center" wrapText="1"/>
      <protection locked="0"/>
    </xf>
    <xf numFmtId="2" fontId="8" fillId="0" borderId="22" xfId="0" applyNumberFormat="1" applyFont="1" applyFill="1" applyBorder="1" applyAlignment="1" applyProtection="1">
      <alignment horizontal="center" vertical="center" wrapText="1"/>
      <protection locked="0"/>
    </xf>
    <xf numFmtId="2" fontId="8" fillId="0" borderId="49" xfId="0" applyNumberFormat="1" applyFont="1" applyFill="1" applyBorder="1" applyAlignment="1" applyProtection="1">
      <alignment horizontal="center" vertical="center" wrapText="1"/>
      <protection locked="0"/>
    </xf>
    <xf numFmtId="0" fontId="13" fillId="0" borderId="52"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36"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3" fillId="0" borderId="18"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52"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5" xfId="0" applyFont="1" applyFill="1" applyBorder="1" applyAlignment="1" applyProtection="1">
      <alignment vertical="center" wrapText="1"/>
      <protection locked="0"/>
    </xf>
    <xf numFmtId="0" fontId="13" fillId="0" borderId="48" xfId="0" applyFont="1" applyFill="1" applyBorder="1" applyAlignment="1" applyProtection="1">
      <alignment vertical="center" wrapText="1"/>
      <protection locked="0"/>
    </xf>
    <xf numFmtId="2" fontId="8" fillId="0" borderId="58"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wrapText="1"/>
      <protection locked="0"/>
    </xf>
    <xf numFmtId="0" fontId="13" fillId="9" borderId="22" xfId="0" applyFont="1" applyFill="1" applyBorder="1" applyAlignment="1" applyProtection="1">
      <alignment vertical="center" wrapText="1"/>
      <protection locked="0"/>
    </xf>
    <xf numFmtId="2" fontId="8" fillId="9" borderId="22" xfId="0" applyNumberFormat="1" applyFont="1" applyFill="1" applyBorder="1" applyAlignment="1" applyProtection="1">
      <alignment horizontal="center" vertical="center"/>
      <protection locked="0"/>
    </xf>
    <xf numFmtId="0" fontId="1" fillId="0" borderId="66"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2" fontId="19" fillId="0" borderId="0" xfId="0" applyNumberFormat="1"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protection locked="0"/>
    </xf>
    <xf numFmtId="0" fontId="20" fillId="0" borderId="13" xfId="0" applyFont="1" applyFill="1" applyBorder="1" applyAlignment="1" applyProtection="1">
      <alignment horizontal="left" vertical="center"/>
      <protection locked="0"/>
    </xf>
    <xf numFmtId="1" fontId="21" fillId="0" borderId="29" xfId="0" applyNumberFormat="1" applyFont="1" applyFill="1" applyBorder="1" applyAlignment="1" applyProtection="1">
      <alignment horizontal="center" vertical="center" wrapText="1"/>
      <protection locked="0"/>
    </xf>
    <xf numFmtId="0" fontId="4" fillId="0" borderId="89" xfId="0" applyFont="1" applyBorder="1" applyAlignment="1" applyProtection="1">
      <alignment horizontal="left" vertical="top" wrapText="1"/>
      <protection locked="0"/>
    </xf>
    <xf numFmtId="0" fontId="6" fillId="0" borderId="0" xfId="0" applyFont="1" applyAlignment="1" applyProtection="1">
      <alignment vertical="top" wrapText="1"/>
      <protection locked="0"/>
    </xf>
    <xf numFmtId="0" fontId="4" fillId="0" borderId="0" xfId="0" applyFont="1" applyAlignment="1" applyProtection="1">
      <alignment horizontal="justify" vertical="top"/>
      <protection locked="0"/>
    </xf>
    <xf numFmtId="0" fontId="18" fillId="0" borderId="32" xfId="0" applyFont="1" applyFill="1" applyBorder="1" applyAlignment="1" applyProtection="1">
      <alignment horizontal="left" vertical="center"/>
      <protection locked="0"/>
    </xf>
    <xf numFmtId="0" fontId="18" fillId="0" borderId="34" xfId="0" applyFont="1" applyFill="1" applyBorder="1" applyAlignment="1" applyProtection="1">
      <alignment vertical="justify"/>
      <protection locked="0"/>
    </xf>
    <xf numFmtId="0" fontId="20" fillId="0" borderId="34" xfId="0" applyFont="1" applyFill="1" applyBorder="1" applyAlignment="1" applyProtection="1">
      <alignment vertical="justify"/>
      <protection locked="0"/>
    </xf>
    <xf numFmtId="0" fontId="18" fillId="0" borderId="80" xfId="0" applyFont="1" applyFill="1" applyBorder="1" applyAlignment="1" applyProtection="1">
      <alignment horizontal="left" vertical="center"/>
      <protection locked="0"/>
    </xf>
    <xf numFmtId="0" fontId="20" fillId="0" borderId="90" xfId="0" applyFont="1" applyFill="1" applyBorder="1" applyAlignment="1" applyProtection="1">
      <alignment vertical="justify"/>
      <protection locked="0"/>
    </xf>
    <xf numFmtId="0" fontId="18" fillId="0" borderId="58" xfId="0" applyFont="1" applyFill="1" applyBorder="1" applyAlignment="1" applyProtection="1">
      <alignment horizontal="left" vertical="center"/>
      <protection locked="0"/>
    </xf>
    <xf numFmtId="0" fontId="20" fillId="0" borderId="10" xfId="0" applyFont="1" applyFill="1" applyBorder="1" applyAlignment="1" applyProtection="1">
      <alignment vertical="justify"/>
      <protection locked="0"/>
    </xf>
    <xf numFmtId="2" fontId="19" fillId="0" borderId="0" xfId="0" applyNumberFormat="1" applyFont="1" applyFill="1" applyBorder="1" applyAlignment="1" applyProtection="1">
      <alignment horizontal="center" vertical="center" wrapText="1"/>
      <protection locked="0"/>
    </xf>
    <xf numFmtId="0" fontId="18" fillId="0" borderId="58" xfId="0" applyFont="1" applyFill="1" applyBorder="1" applyAlignment="1" applyProtection="1">
      <alignment horizontal="left" vertical="center" wrapText="1"/>
      <protection locked="0"/>
    </xf>
    <xf numFmtId="2" fontId="19" fillId="0" borderId="22" xfId="0" applyNumberFormat="1" applyFont="1" applyFill="1" applyBorder="1" applyAlignment="1" applyProtection="1">
      <alignment horizontal="center" vertical="center"/>
      <protection locked="0"/>
    </xf>
    <xf numFmtId="0" fontId="13" fillId="0" borderId="27" xfId="0" applyFont="1" applyFill="1" applyBorder="1" applyAlignment="1" applyProtection="1">
      <alignment vertical="center" wrapText="1"/>
      <protection locked="0"/>
    </xf>
    <xf numFmtId="0" fontId="4" fillId="0" borderId="89" xfId="0" applyFont="1" applyBorder="1" applyAlignment="1" applyProtection="1">
      <alignment horizontal="left" vertical="justify"/>
      <protection locked="0"/>
    </xf>
    <xf numFmtId="0" fontId="1" fillId="0" borderId="66" xfId="0" applyFont="1" applyBorder="1" applyAlignment="1" applyProtection="1">
      <alignment horizontal="left" vertical="center"/>
      <protection locked="0"/>
    </xf>
    <xf numFmtId="0" fontId="4" fillId="0" borderId="0" xfId="0" applyFont="1" applyAlignment="1" applyProtection="1">
      <alignment vertical="top" wrapText="1"/>
      <protection locked="0"/>
    </xf>
    <xf numFmtId="0" fontId="13" fillId="0" borderId="58"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7" fillId="0" borderId="34" xfId="0" applyFont="1" applyFill="1" applyBorder="1" applyAlignment="1" applyProtection="1">
      <alignment horizontal="center" vertical="top" wrapText="1"/>
    </xf>
    <xf numFmtId="0" fontId="17" fillId="0" borderId="0" xfId="0" applyFont="1" applyFill="1" applyBorder="1" applyAlignment="1" applyProtection="1">
      <alignment horizontal="center" vertical="top" wrapText="1"/>
    </xf>
    <xf numFmtId="0" fontId="8" fillId="12" borderId="36" xfId="0" applyFont="1" applyFill="1" applyBorder="1" applyAlignment="1" applyProtection="1">
      <alignment horizontal="left" vertical="center" wrapText="1"/>
      <protection locked="0"/>
    </xf>
    <xf numFmtId="0" fontId="1" fillId="12" borderId="27" xfId="0" applyFont="1" applyFill="1" applyBorder="1" applyAlignment="1" applyProtection="1">
      <alignment horizontal="left" vertical="center"/>
      <protection locked="0"/>
    </xf>
    <xf numFmtId="0" fontId="1" fillId="12" borderId="21" xfId="0" applyFont="1" applyFill="1" applyBorder="1" applyAlignment="1" applyProtection="1">
      <alignment horizontal="left" vertical="center"/>
      <protection locked="0"/>
    </xf>
    <xf numFmtId="0" fontId="8" fillId="11" borderId="5" xfId="0" applyFont="1" applyFill="1" applyBorder="1" applyAlignment="1" applyProtection="1">
      <alignment horizontal="left" vertical="center" wrapText="1"/>
      <protection locked="0"/>
    </xf>
    <xf numFmtId="0" fontId="8" fillId="11" borderId="6" xfId="0" applyFont="1" applyFill="1" applyBorder="1" applyAlignment="1" applyProtection="1">
      <alignment horizontal="left" vertical="center" wrapText="1"/>
      <protection locked="0"/>
    </xf>
    <xf numFmtId="0" fontId="8" fillId="11" borderId="20"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protection locked="0"/>
    </xf>
    <xf numFmtId="0" fontId="1" fillId="0" borderId="46" xfId="0" applyFont="1" applyBorder="1" applyAlignment="1" applyProtection="1">
      <alignment horizontal="left" vertical="center"/>
      <protection locked="0"/>
    </xf>
    <xf numFmtId="0" fontId="8" fillId="12" borderId="27" xfId="0" applyFont="1" applyFill="1" applyBorder="1" applyAlignment="1" applyProtection="1">
      <alignment horizontal="left" vertical="center" wrapText="1"/>
      <protection locked="0"/>
    </xf>
    <xf numFmtId="0" fontId="8" fillId="12" borderId="21" xfId="0" applyFont="1" applyFill="1" applyBorder="1" applyAlignment="1" applyProtection="1">
      <alignment horizontal="left" vertical="center" wrapText="1"/>
      <protection locked="0"/>
    </xf>
    <xf numFmtId="0" fontId="8" fillId="12" borderId="36" xfId="0" applyFont="1" applyFill="1" applyBorder="1" applyAlignment="1" applyProtection="1">
      <alignment horizontal="left" vertical="center"/>
      <protection locked="0"/>
    </xf>
    <xf numFmtId="0" fontId="8" fillId="12" borderId="27" xfId="0" applyFont="1" applyFill="1" applyBorder="1" applyAlignment="1" applyProtection="1">
      <alignment horizontal="left" vertical="center"/>
      <protection locked="0"/>
    </xf>
    <xf numFmtId="0" fontId="8" fillId="12" borderId="21" xfId="0" applyFont="1" applyFill="1" applyBorder="1" applyAlignment="1" applyProtection="1">
      <alignment horizontal="left" vertical="center"/>
      <protection locked="0"/>
    </xf>
    <xf numFmtId="0" fontId="8" fillId="12" borderId="5"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wrapText="1"/>
      <protection locked="0"/>
    </xf>
    <xf numFmtId="0" fontId="8" fillId="12" borderId="20" xfId="0" applyFont="1" applyFill="1" applyBorder="1" applyAlignment="1" applyProtection="1">
      <alignment horizontal="left" vertical="center" wrapText="1"/>
      <protection locked="0"/>
    </xf>
    <xf numFmtId="0" fontId="8" fillId="12" borderId="6" xfId="0" applyFont="1" applyFill="1" applyBorder="1" applyAlignment="1" applyProtection="1">
      <alignment horizontal="left" vertical="center"/>
      <protection locked="0"/>
    </xf>
    <xf numFmtId="0" fontId="8" fillId="12" borderId="20"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top" wrapText="1"/>
    </xf>
    <xf numFmtId="0" fontId="4" fillId="5" borderId="70" xfId="0" applyFont="1" applyFill="1" applyBorder="1" applyAlignment="1" applyProtection="1">
      <alignment horizontal="left" vertical="top" wrapText="1"/>
    </xf>
    <xf numFmtId="0" fontId="4" fillId="5" borderId="71" xfId="0" applyFont="1" applyFill="1" applyBorder="1" applyAlignment="1" applyProtection="1">
      <alignment horizontal="left" vertical="top" wrapText="1"/>
    </xf>
    <xf numFmtId="0" fontId="2" fillId="7" borderId="21" xfId="0" applyFont="1" applyFill="1" applyBorder="1" applyAlignment="1" applyProtection="1">
      <alignment horizontal="left" vertical="top" wrapText="1"/>
    </xf>
    <xf numFmtId="0" fontId="2" fillId="7" borderId="25" xfId="0" applyFont="1" applyFill="1" applyBorder="1" applyAlignment="1" applyProtection="1">
      <alignment horizontal="left" vertical="top" wrapText="1"/>
    </xf>
    <xf numFmtId="0" fontId="2" fillId="7" borderId="3" xfId="0" applyFont="1" applyFill="1" applyBorder="1" applyAlignment="1" applyProtection="1">
      <alignment horizontal="left" vertical="top"/>
    </xf>
    <xf numFmtId="0" fontId="2" fillId="7" borderId="10" xfId="0" applyFont="1" applyFill="1" applyBorder="1" applyAlignment="1" applyProtection="1">
      <alignment horizontal="left" vertical="top"/>
    </xf>
    <xf numFmtId="0" fontId="3" fillId="3" borderId="23" xfId="0" applyFont="1" applyFill="1" applyBorder="1" applyAlignment="1" applyProtection="1">
      <alignment horizontal="center" vertical="center" wrapText="1"/>
      <protection locked="0"/>
    </xf>
    <xf numFmtId="0" fontId="3" fillId="3" borderId="84" xfId="0" applyFont="1" applyFill="1" applyBorder="1" applyAlignment="1" applyProtection="1">
      <alignment horizontal="center" vertical="center" wrapText="1"/>
      <protection locked="0"/>
    </xf>
    <xf numFmtId="0" fontId="10" fillId="6" borderId="5" xfId="0" applyFont="1" applyFill="1" applyBorder="1" applyAlignment="1" applyProtection="1">
      <alignment horizontal="left" vertical="center" wrapText="1"/>
    </xf>
    <xf numFmtId="0" fontId="10" fillId="6" borderId="20" xfId="0" applyFont="1" applyFill="1" applyBorder="1" applyAlignment="1" applyProtection="1">
      <alignment horizontal="left" vertical="center" wrapText="1"/>
    </xf>
    <xf numFmtId="0" fontId="4" fillId="4" borderId="0"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justify"/>
      <protection locked="0"/>
    </xf>
    <xf numFmtId="0" fontId="4" fillId="4" borderId="22" xfId="0" applyFont="1" applyFill="1" applyBorder="1" applyAlignment="1" applyProtection="1">
      <alignment horizontal="center" vertical="justify"/>
      <protection locked="0"/>
    </xf>
    <xf numFmtId="0" fontId="9" fillId="2" borderId="70" xfId="0" applyFont="1" applyFill="1" applyBorder="1" applyAlignment="1" applyProtection="1">
      <alignment horizontal="center" vertical="center"/>
      <protection locked="0"/>
    </xf>
    <xf numFmtId="0" fontId="9" fillId="2" borderId="87" xfId="0" applyFont="1" applyFill="1" applyBorder="1" applyAlignment="1" applyProtection="1">
      <alignment horizontal="center" vertical="center"/>
      <protection locked="0"/>
    </xf>
    <xf numFmtId="0" fontId="9" fillId="2" borderId="8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3" fillId="3" borderId="86"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center"/>
      <protection locked="0"/>
    </xf>
    <xf numFmtId="0" fontId="1" fillId="4" borderId="80" xfId="0" applyFont="1" applyFill="1" applyBorder="1" applyAlignment="1" applyProtection="1">
      <alignment horizontal="center" vertical="justify"/>
      <protection locked="0"/>
    </xf>
    <xf numFmtId="0" fontId="1" fillId="4" borderId="32" xfId="0" applyFont="1" applyFill="1" applyBorder="1" applyAlignment="1" applyProtection="1">
      <alignment horizontal="center" vertical="justify"/>
      <protection locked="0"/>
    </xf>
    <xf numFmtId="0" fontId="1" fillId="0" borderId="60" xfId="0" applyFont="1" applyBorder="1" applyAlignment="1" applyProtection="1">
      <alignment horizontal="left" vertical="center"/>
      <protection locked="0"/>
    </xf>
    <xf numFmtId="0" fontId="1" fillId="0" borderId="13" xfId="0" applyFont="1" applyBorder="1" applyAlignment="1" applyProtection="1">
      <alignment horizontal="left" vertical="center"/>
      <protection locked="0"/>
    </xf>
    <xf numFmtId="0" fontId="1" fillId="0" borderId="14" xfId="0" applyFont="1" applyBorder="1" applyAlignment="1" applyProtection="1">
      <alignment horizontal="left" vertical="center"/>
      <protection locked="0"/>
    </xf>
    <xf numFmtId="0" fontId="1" fillId="0" borderId="66" xfId="0" applyFont="1" applyBorder="1" applyAlignment="1" applyProtection="1">
      <alignment horizontal="left" vertical="center"/>
      <protection locked="0"/>
    </xf>
    <xf numFmtId="0" fontId="1" fillId="0" borderId="67" xfId="0" applyFont="1" applyBorder="1" applyAlignment="1" applyProtection="1">
      <alignment horizontal="left" vertical="center"/>
      <protection locked="0"/>
    </xf>
    <xf numFmtId="0" fontId="1" fillId="0" borderId="68" xfId="0" applyFont="1" applyBorder="1" applyAlignment="1" applyProtection="1">
      <alignment horizontal="left" vertical="center"/>
      <protection locked="0"/>
    </xf>
    <xf numFmtId="0" fontId="8" fillId="2" borderId="80" xfId="0" applyFont="1" applyFill="1" applyBorder="1" applyAlignment="1" applyProtection="1">
      <alignment horizontal="left" vertical="center" wrapText="1"/>
      <protection locked="0"/>
    </xf>
    <xf numFmtId="0" fontId="1" fillId="0" borderId="56" xfId="0" applyFont="1" applyFill="1" applyBorder="1" applyAlignment="1" applyProtection="1">
      <alignment horizontal="center" vertical="center"/>
      <protection locked="0"/>
    </xf>
    <xf numFmtId="0" fontId="1" fillId="0" borderId="50" xfId="0" applyFont="1" applyFill="1" applyBorder="1" applyAlignment="1" applyProtection="1">
      <alignment horizontal="center" vertical="center"/>
      <protection locked="0"/>
    </xf>
    <xf numFmtId="0" fontId="16" fillId="8" borderId="80" xfId="0" applyFont="1" applyFill="1" applyBorder="1" applyAlignment="1" applyProtection="1">
      <alignment horizontal="left" vertical="center"/>
      <protection locked="0"/>
    </xf>
    <xf numFmtId="0" fontId="16" fillId="8" borderId="1"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top" wrapText="1"/>
      <protection locked="0"/>
    </xf>
    <xf numFmtId="0" fontId="8" fillId="2" borderId="56"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64"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vertical="center" wrapText="1"/>
      <protection locked="0"/>
    </xf>
    <xf numFmtId="0" fontId="8" fillId="2" borderId="53" xfId="0" applyFont="1" applyFill="1" applyBorder="1" applyAlignment="1" applyProtection="1">
      <alignment horizontal="center" vertical="center" wrapText="1"/>
      <protection locked="0"/>
    </xf>
    <xf numFmtId="0" fontId="8" fillId="2" borderId="79" xfId="0" applyFont="1" applyFill="1" applyBorder="1" applyAlignment="1" applyProtection="1">
      <alignment horizontal="center" vertical="center" wrapText="1"/>
      <protection locked="0"/>
    </xf>
    <xf numFmtId="0" fontId="3" fillId="3" borderId="85" xfId="0" applyFont="1" applyFill="1" applyBorder="1" applyAlignment="1" applyProtection="1">
      <alignment horizontal="center" vertical="center" wrapText="1"/>
      <protection locked="0"/>
    </xf>
    <xf numFmtId="0" fontId="3" fillId="3" borderId="49" xfId="0" applyFont="1" applyFill="1" applyBorder="1" applyAlignment="1" applyProtection="1">
      <alignment horizontal="center" vertical="center" wrapText="1"/>
      <protection locked="0"/>
    </xf>
    <xf numFmtId="0" fontId="3" fillId="3" borderId="53"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protection locked="0"/>
    </xf>
    <xf numFmtId="0" fontId="4" fillId="4" borderId="25" xfId="0" applyFont="1" applyFill="1" applyBorder="1" applyAlignment="1" applyProtection="1">
      <alignment horizontal="center"/>
      <protection locked="0"/>
    </xf>
  </cellXfs>
  <cellStyles count="2">
    <cellStyle name="Incorrecto" xfId="1" builtinId="27"/>
    <cellStyle name="Normal" xfId="0" builtinId="0"/>
  </cellStyles>
  <dxfs count="170">
    <dxf>
      <font>
        <b val="0"/>
        <i val="0"/>
        <strike val="0"/>
        <condense val="0"/>
        <extend val="0"/>
        <outline val="0"/>
        <shadow val="0"/>
        <u val="none"/>
        <vertAlign val="baseline"/>
        <sz val="11"/>
        <color theme="1"/>
        <name val="Arial"/>
        <scheme val="none"/>
      </font>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val="0"/>
        <i val="0"/>
        <strike val="0"/>
        <condense val="0"/>
        <extend val="0"/>
        <outline val="0"/>
        <shadow val="0"/>
        <u val="none"/>
        <vertAlign val="baseline"/>
        <sz val="11"/>
        <color theme="1"/>
        <name val="Arial"/>
        <scheme val="none"/>
      </font>
      <alignment horizontal="left" vertical="center" textRotation="0" wrapText="0" relativeIndent="0" justifyLastLine="0" shrinkToFit="0" readingOrder="0"/>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style="medium">
          <color indexed="64"/>
        </left>
        <right/>
        <top/>
        <bottom/>
      </border>
      <protection locked="0" hidden="0"/>
    </dxf>
    <dxf>
      <border outline="0">
        <left style="medium">
          <color indexed="64"/>
        </left>
        <right style="thin">
          <color indexed="64"/>
        </right>
      </border>
    </dxf>
    <dxf>
      <font>
        <strike val="0"/>
        <outline val="0"/>
        <shadow val="0"/>
        <u val="none"/>
        <vertAlign val="baseline"/>
        <sz val="11"/>
        <name val="Arial"/>
        <scheme val="none"/>
      </font>
      <protection locked="0" hidden="0"/>
    </dxf>
    <dxf>
      <font>
        <strike val="0"/>
        <outline val="0"/>
        <shadow val="0"/>
        <u val="none"/>
        <vertAlign val="baseline"/>
        <sz val="11"/>
        <name val="Arial"/>
        <scheme val="none"/>
      </font>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theme="0" tint="-0.249977111117893"/>
        </left>
        <right style="thin">
          <color theme="0" tint="-0.249977111117893"/>
        </right>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top/>
        <bottom style="medium">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theme="0" tint="-0.249977111117893"/>
        </right>
        <top style="medium">
          <color indexed="64"/>
        </top>
        <bottom/>
        <vertical/>
        <horizontal/>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auto="1"/>
        </left>
        <right style="medium">
          <color auto="1"/>
        </right>
        <top/>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1"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alignment textRotation="0" 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alignment vertical="center" textRotation="0" 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top style="medium">
          <color auto="1"/>
        </top>
        <bottom style="medium">
          <color auto="1"/>
        </bottom>
      </border>
      <protection locked="0" hidden="0"/>
    </dxf>
    <dxf>
      <border outline="0">
        <left style="medium">
          <color indexed="64"/>
        </left>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top style="medium">
          <color auto="1"/>
        </top>
        <bottom style="medium">
          <color auto="1"/>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style="medium">
          <color indexed="64"/>
        </right>
        <top style="medium">
          <color auto="1"/>
        </top>
        <bottom style="medium">
          <color auto="1"/>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medium">
          <color indexed="64"/>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left style="medium">
          <color indexed="64"/>
        </left>
      </border>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general" vertical="justify" textRotation="0" wrapText="0" relativeIndent="0" justifyLastLine="0" shrinkToFit="0" readingOrder="0"/>
      <border diagonalUp="0" diagonalDown="0" outline="0">
        <left style="thin">
          <color theme="0" tint="-0.249977111117893"/>
        </left>
        <right/>
        <top/>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style="thin">
          <color indexed="64"/>
        </left>
        <right style="thin">
          <color theme="0" tint="-0.249977111117893"/>
        </right>
        <top style="thin">
          <color theme="0" tint="-0.249977111117893"/>
        </top>
        <bottom style="thin">
          <color theme="0" tint="-0.249977111117893"/>
        </bottom>
      </border>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0" relativeIndent="0" justifyLastLine="0" shrinkToFit="0" readingOrder="0"/>
      <border diagonalUp="0" diagonalDown="0" outline="0">
        <left/>
        <right style="thin">
          <color indexed="64"/>
        </right>
        <top style="thin">
          <color indexed="64"/>
        </top>
        <bottom style="thin">
          <color indexed="64"/>
        </bottom>
      </border>
      <protection locked="0" hidden="0"/>
    </dxf>
    <dxf>
      <border outline="0">
        <right style="thin">
          <color indexed="64"/>
        </right>
      </border>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color auto="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right style="medium">
          <color indexed="64"/>
        </right>
        <top/>
        <bottom/>
      </border>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center" textRotation="0" wrapText="1" relativeIndent="0" justifyLastLine="0" shrinkToFit="0" readingOrder="0"/>
      <protection locked="0" hidden="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strike val="0"/>
        <outline val="0"/>
        <shadow val="0"/>
        <u val="none"/>
        <vertAlign val="baseline"/>
        <sz val="11"/>
        <name val="Arial"/>
        <scheme val="none"/>
      </font>
      <fill>
        <patternFill patternType="none">
          <fgColor indexed="64"/>
          <bgColor indexed="65"/>
        </patternFill>
      </fill>
      <protection locked="0" hidden="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center" textRotation="0" wrapText="0" relativeIndent="0" justifyLastLine="0" shrinkToFit="0" readingOrder="0"/>
      <protection locked="0" hidden="0"/>
    </dxf>
    <dxf>
      <font>
        <strike val="0"/>
        <outline val="0"/>
        <shadow val="0"/>
        <u val="none"/>
        <vertAlign val="baseline"/>
        <sz val="11"/>
        <name val="Arial"/>
        <scheme val="none"/>
      </font>
      <fill>
        <patternFill patternType="none">
          <fgColor indexed="64"/>
          <bgColor indexed="65"/>
        </patternFill>
      </fill>
      <border diagonalUp="0" diagonalDown="0" outline="0">
        <left style="medium">
          <color indexed="64"/>
        </left>
        <right/>
        <top/>
        <bottom/>
      </border>
      <protection locked="0" hidden="0"/>
    </dxf>
    <dxf>
      <border outline="0">
        <left style="medium">
          <color indexed="64"/>
        </left>
        <top style="medium">
          <color indexed="64"/>
        </top>
      </border>
    </dxf>
    <dxf>
      <font>
        <strike val="0"/>
        <outline val="0"/>
        <shadow val="0"/>
        <u val="none"/>
        <vertAlign val="baseline"/>
        <sz val="11"/>
        <name val="Arial"/>
        <scheme val="none"/>
      </font>
      <fill>
        <patternFill patternType="none">
          <fgColor indexed="64"/>
          <bgColor indexed="65"/>
        </patternFill>
      </fill>
      <alignment textRotation="0" relativeIndent="0" justifyLastLine="0" shrinkToFit="0" readingOrder="0"/>
      <border diagonalUp="0" diagonalDown="0" outline="0">
        <right style="medium">
          <color indexed="64"/>
        </right>
      </border>
      <protection locked="0" hidden="0"/>
    </dxf>
    <dxf>
      <border>
        <bottom style="medium">
          <color indexed="64"/>
        </bottom>
        <vertical/>
        <horizontal/>
      </border>
    </dxf>
    <dxf>
      <font>
        <b/>
        <i val="0"/>
        <strike val="0"/>
        <condense val="0"/>
        <extend val="0"/>
        <outline val="0"/>
        <shadow val="0"/>
        <u val="none"/>
        <vertAlign val="baseline"/>
        <sz val="14"/>
        <color auto="1"/>
        <name val="Arial"/>
        <scheme val="none"/>
      </font>
      <fill>
        <patternFill patternType="solid">
          <fgColor indexed="64"/>
          <bgColor theme="6" tint="0.39997558519241921"/>
        </patternFill>
      </fill>
      <alignment horizontal="left" vertical="center" textRotation="0" wrapText="1" relative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colors>
    <mruColors>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1959795</xdr:colOff>
      <xdr:row>6</xdr:row>
      <xdr:rowOff>26087</xdr:rowOff>
    </xdr:from>
    <xdr:to>
      <xdr:col>0</xdr:col>
      <xdr:colOff>2355795</xdr:colOff>
      <xdr:row>6</xdr:row>
      <xdr:rowOff>287009</xdr:rowOff>
    </xdr:to>
    <xdr:sp macro="[0]!agregar_dato_identificación_y_contacto" textlink="">
      <xdr:nvSpPr>
        <xdr:cNvPr id="4" name="3 Rectángulo redondeado">
          <a:extLst>
            <a:ext uri="{FF2B5EF4-FFF2-40B4-BE49-F238E27FC236}">
              <a16:creationId xmlns:a16="http://schemas.microsoft.com/office/drawing/2014/main" id="{00000000-0008-0000-0000-000004000000}"/>
            </a:ext>
          </a:extLst>
        </xdr:cNvPr>
        <xdr:cNvSpPr/>
      </xdr:nvSpPr>
      <xdr:spPr>
        <a:xfrm>
          <a:off x="1959795" y="2414437"/>
          <a:ext cx="396000" cy="260922"/>
        </a:xfrm>
        <a:prstGeom prst="roundRect">
          <a:avLst/>
        </a:prstGeom>
        <a:gradFill>
          <a:gsLst>
            <a:gs pos="0">
              <a:schemeClr val="tx1"/>
            </a:gs>
            <a:gs pos="50000">
              <a:schemeClr val="accent3">
                <a:lumMod val="60000"/>
                <a:lumOff val="40000"/>
              </a:schemeClr>
            </a:gs>
            <a:gs pos="80000">
              <a:schemeClr val="accent3">
                <a:lumMod val="40000"/>
                <a:lumOff val="60000"/>
              </a:schemeClr>
            </a:gs>
          </a:gsLst>
          <a:lin ang="5400000" scaled="0"/>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a:t>
          </a:r>
          <a:r>
            <a:rPr lang="es-ES" sz="800" b="0">
              <a:solidFill>
                <a:sysClr val="windowText" lastClr="000000"/>
              </a:solidFill>
              <a:latin typeface="Arial" pitchFamily="34" charset="0"/>
              <a:cs typeface="Arial" pitchFamily="34" charset="0"/>
            </a:rPr>
            <a:t>dato</a:t>
          </a:r>
          <a:r>
            <a:rPr lang="es-ES" sz="800" baseline="0">
              <a:solidFill>
                <a:sysClr val="windowText" lastClr="000000"/>
              </a:solidFill>
              <a:latin typeface="Arial" pitchFamily="34" charset="0"/>
              <a:cs typeface="Arial" pitchFamily="34" charset="0"/>
            </a:rPr>
            <a:t> </a:t>
          </a:r>
          <a:r>
            <a:rPr lang="es-ES" sz="800" baseline="0">
              <a:latin typeface="Arial" pitchFamily="34" charset="0"/>
              <a:cs typeface="Arial" pitchFamily="34" charset="0"/>
            </a:rPr>
            <a:t> </a:t>
          </a:r>
        </a:p>
      </xdr:txBody>
    </xdr:sp>
    <xdr:clientData/>
  </xdr:twoCellAnchor>
  <xdr:oneCellAnchor>
    <xdr:from>
      <xdr:col>0</xdr:col>
      <xdr:colOff>1957881</xdr:colOff>
      <xdr:row>24</xdr:row>
      <xdr:rowOff>16566</xdr:rowOff>
    </xdr:from>
    <xdr:ext cx="396000" cy="260922"/>
    <xdr:sp macro="[0]!agregar_Características_físicas" textlink="">
      <xdr:nvSpPr>
        <xdr:cNvPr id="5" name="4 Rectángulo redondeado">
          <a:extLst>
            <a:ext uri="{FF2B5EF4-FFF2-40B4-BE49-F238E27FC236}">
              <a16:creationId xmlns:a16="http://schemas.microsoft.com/office/drawing/2014/main" id="{00000000-0008-0000-0000-000005000000}"/>
            </a:ext>
          </a:extLst>
        </xdr:cNvPr>
        <xdr:cNvSpPr/>
      </xdr:nvSpPr>
      <xdr:spPr>
        <a:xfrm>
          <a:off x="1957881" y="7961537"/>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r>
            <a:rPr lang="es-ES" sz="800" baseline="0">
              <a:solidFill>
                <a:sysClr val="windowText" lastClr="000000"/>
              </a:solidFill>
              <a:latin typeface="Arial" pitchFamily="34" charset="0"/>
              <a:cs typeface="Arial" pitchFamily="34" charset="0"/>
            </a:rPr>
            <a:t> </a:t>
          </a:r>
          <a:endParaRPr lang="es-ES" sz="800">
            <a:solidFill>
              <a:sysClr val="windowText" lastClr="000000"/>
            </a:solidFill>
            <a:latin typeface="Arial" pitchFamily="34" charset="0"/>
            <a:cs typeface="Arial" pitchFamily="34" charset="0"/>
          </a:endParaRPr>
        </a:p>
      </xdr:txBody>
    </xdr:sp>
    <xdr:clientData/>
  </xdr:oneCellAnchor>
  <xdr:oneCellAnchor>
    <xdr:from>
      <xdr:col>0</xdr:col>
      <xdr:colOff>1949600</xdr:colOff>
      <xdr:row>34</xdr:row>
      <xdr:rowOff>0</xdr:rowOff>
    </xdr:from>
    <xdr:ext cx="396000" cy="260922"/>
    <xdr:sp macro="[0]!agregar_Laborales" textlink="">
      <xdr:nvSpPr>
        <xdr:cNvPr id="6" name="5 Rectángulo redondeado">
          <a:extLst>
            <a:ext uri="{FF2B5EF4-FFF2-40B4-BE49-F238E27FC236}">
              <a16:creationId xmlns:a16="http://schemas.microsoft.com/office/drawing/2014/main" id="{00000000-0008-0000-0000-000006000000}"/>
            </a:ext>
          </a:extLst>
        </xdr:cNvPr>
        <xdr:cNvSpPr/>
      </xdr:nvSpPr>
      <xdr:spPr>
        <a:xfrm>
          <a:off x="1949600" y="11754971"/>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twoCellAnchor editAs="oneCell">
    <xdr:from>
      <xdr:col>0</xdr:col>
      <xdr:colOff>1973491</xdr:colOff>
      <xdr:row>42</xdr:row>
      <xdr:rowOff>0</xdr:rowOff>
    </xdr:from>
    <xdr:to>
      <xdr:col>0</xdr:col>
      <xdr:colOff>2368308</xdr:colOff>
      <xdr:row>45</xdr:row>
      <xdr:rowOff>63671</xdr:rowOff>
    </xdr:to>
    <xdr:sp macro="[0]!agregar_académicos" textlink="">
      <xdr:nvSpPr>
        <xdr:cNvPr id="7" name="6 Rectángulo redondeado">
          <a:extLst>
            <a:ext uri="{FF2B5EF4-FFF2-40B4-BE49-F238E27FC236}">
              <a16:creationId xmlns:a16="http://schemas.microsoft.com/office/drawing/2014/main" id="{00000000-0008-0000-0000-000007000000}"/>
            </a:ext>
          </a:extLst>
        </xdr:cNvPr>
        <xdr:cNvSpPr/>
      </xdr:nvSpPr>
      <xdr:spPr>
        <a:xfrm>
          <a:off x="1973491" y="12965206"/>
          <a:ext cx="394817" cy="265377"/>
        </a:xfrm>
        <a:prstGeom prst="roundRect">
          <a:avLst/>
        </a:prstGeom>
        <a:gradFill>
          <a:gsLst>
            <a:gs pos="0">
              <a:schemeClr val="accent6"/>
            </a:gs>
            <a:gs pos="80000">
              <a:schemeClr val="accent6">
                <a:lumMod val="40000"/>
                <a:lumOff val="60000"/>
              </a:schemeClr>
            </a:gs>
            <a:gs pos="100000">
              <a:schemeClr val="tx1"/>
            </a:gs>
          </a:gsLst>
        </a:gradFill>
        <a:ln w="15875" cmpd="sng">
          <a:solidFill>
            <a:schemeClr val="tx1">
              <a:alpha val="50000"/>
            </a:schemeClr>
          </a:solidFill>
          <a:prstDash val="solid"/>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noAutofit/>
        </a:bodyPr>
        <a:lstStyle/>
        <a:p>
          <a:pPr algn="l"/>
          <a:r>
            <a:rPr lang="es-ES" sz="800">
              <a:solidFill>
                <a:sysClr val="windowText" lastClr="000000"/>
              </a:solidFill>
              <a:latin typeface="Arial" pitchFamily="34" charset="0"/>
              <a:cs typeface="Arial" pitchFamily="34" charset="0"/>
            </a:rPr>
            <a:t>Agregar  dato</a:t>
          </a:r>
        </a:p>
      </xdr:txBody>
    </xdr:sp>
    <xdr:clientData/>
  </xdr:twoCellAnchor>
  <xdr:oneCellAnchor>
    <xdr:from>
      <xdr:col>0</xdr:col>
      <xdr:colOff>1974447</xdr:colOff>
      <xdr:row>50</xdr:row>
      <xdr:rowOff>0</xdr:rowOff>
    </xdr:from>
    <xdr:ext cx="396000" cy="266338"/>
    <xdr:sp macro="[0]!agregar_patrimoniales_financieros" textlink="">
      <xdr:nvSpPr>
        <xdr:cNvPr id="8" name="7 Rectángulo redondeado">
          <a:extLst>
            <a:ext uri="{FF2B5EF4-FFF2-40B4-BE49-F238E27FC236}">
              <a16:creationId xmlns:a16="http://schemas.microsoft.com/office/drawing/2014/main" id="{00000000-0008-0000-0000-000008000000}"/>
            </a:ext>
          </a:extLst>
        </xdr:cNvPr>
        <xdr:cNvSpPr/>
      </xdr:nvSpPr>
      <xdr:spPr>
        <a:xfrm>
          <a:off x="1974447" y="14164235"/>
          <a:ext cx="396000" cy="266338"/>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1963988</xdr:colOff>
      <xdr:row>67</xdr:row>
      <xdr:rowOff>0</xdr:rowOff>
    </xdr:from>
    <xdr:ext cx="396000" cy="260922"/>
    <xdr:sp macro="[0]!agregar_biométricos" textlink="">
      <xdr:nvSpPr>
        <xdr:cNvPr id="9" name="8 Rectángulo redondeado">
          <a:extLst>
            <a:ext uri="{FF2B5EF4-FFF2-40B4-BE49-F238E27FC236}">
              <a16:creationId xmlns:a16="http://schemas.microsoft.com/office/drawing/2014/main" id="{00000000-0008-0000-0000-000009000000}"/>
            </a:ext>
          </a:extLst>
        </xdr:cNvPr>
        <xdr:cNvSpPr/>
      </xdr:nvSpPr>
      <xdr:spPr>
        <a:xfrm>
          <a:off x="1963988" y="17189824"/>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1964260</xdr:colOff>
      <xdr:row>67</xdr:row>
      <xdr:rowOff>0</xdr:rowOff>
    </xdr:from>
    <xdr:ext cx="396000" cy="262800"/>
    <xdr:sp macro="[0]!agregar_migratorios" textlink="">
      <xdr:nvSpPr>
        <xdr:cNvPr id="10" name="9 Rectángulo redondeado">
          <a:extLst>
            <a:ext uri="{FF2B5EF4-FFF2-40B4-BE49-F238E27FC236}">
              <a16:creationId xmlns:a16="http://schemas.microsoft.com/office/drawing/2014/main" id="{00000000-0008-0000-0000-00000A000000}"/>
            </a:ext>
          </a:extLst>
        </xdr:cNvPr>
        <xdr:cNvSpPr/>
      </xdr:nvSpPr>
      <xdr:spPr>
        <a:xfrm>
          <a:off x="1964260" y="17189824"/>
          <a:ext cx="396000" cy="262800"/>
        </a:xfrm>
        <a:prstGeom prst="roundRect">
          <a:avLst>
            <a:gd name="adj" fmla="val 7992"/>
          </a:avLst>
        </a:prstGeom>
        <a:gradFill>
          <a:gsLst>
            <a:gs pos="0">
              <a:schemeClr val="accent3"/>
            </a:gs>
            <a:gs pos="80000">
              <a:schemeClr val="accent3">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1946413</xdr:colOff>
      <xdr:row>96</xdr:row>
      <xdr:rowOff>0</xdr:rowOff>
    </xdr:from>
    <xdr:ext cx="401427" cy="260922"/>
    <xdr:sp macro="[0]!agregar_salud" textlink="">
      <xdr:nvSpPr>
        <xdr:cNvPr id="11" name="10 Rectángulo redondeado">
          <a:extLst>
            <a:ext uri="{FF2B5EF4-FFF2-40B4-BE49-F238E27FC236}">
              <a16:creationId xmlns:a16="http://schemas.microsoft.com/office/drawing/2014/main" id="{00000000-0008-0000-0000-00000B000000}"/>
            </a:ext>
          </a:extLst>
        </xdr:cNvPr>
        <xdr:cNvSpPr>
          <a:spLocks noChangeAspect="1"/>
        </xdr:cNvSpPr>
      </xdr:nvSpPr>
      <xdr:spPr>
        <a:xfrm>
          <a:off x="1946413" y="23095324"/>
          <a:ext cx="401427"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alpha val="50000"/>
            </a:schemeClr>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1954491</xdr:colOff>
      <xdr:row>102</xdr:row>
      <xdr:rowOff>0</xdr:rowOff>
    </xdr:from>
    <xdr:ext cx="396000" cy="262800"/>
    <xdr:sp macro="[0]!agregar_vida_sexual" textlink="">
      <xdr:nvSpPr>
        <xdr:cNvPr id="12" name="11 Rectángulo redondeado">
          <a:extLst>
            <a:ext uri="{FF2B5EF4-FFF2-40B4-BE49-F238E27FC236}">
              <a16:creationId xmlns:a16="http://schemas.microsoft.com/office/drawing/2014/main" id="{00000000-0008-0000-0000-00000C000000}"/>
            </a:ext>
          </a:extLst>
        </xdr:cNvPr>
        <xdr:cNvSpPr/>
      </xdr:nvSpPr>
      <xdr:spPr>
        <a:xfrm>
          <a:off x="1954491" y="23890941"/>
          <a:ext cx="396000" cy="262800"/>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a:t>
          </a:r>
          <a:r>
            <a:rPr lang="es-ES" sz="900">
              <a:solidFill>
                <a:sysClr val="windowText" lastClr="000000"/>
              </a:solidFill>
              <a:latin typeface="Arial" pitchFamily="34" charset="0"/>
              <a:cs typeface="Arial" pitchFamily="34" charset="0"/>
            </a:rPr>
            <a:t>  </a:t>
          </a:r>
          <a:r>
            <a:rPr lang="es-ES" sz="800">
              <a:solidFill>
                <a:sysClr val="windowText" lastClr="000000"/>
              </a:solidFill>
              <a:latin typeface="Arial" pitchFamily="34" charset="0"/>
              <a:cs typeface="Arial" pitchFamily="34" charset="0"/>
            </a:rPr>
            <a:t>dato</a:t>
          </a:r>
          <a:r>
            <a:rPr lang="es-ES" sz="900" baseline="0">
              <a:solidFill>
                <a:sysClr val="windowText" lastClr="000000"/>
              </a:solidFill>
              <a:latin typeface="Arial" pitchFamily="34" charset="0"/>
              <a:cs typeface="Arial" pitchFamily="34" charset="0"/>
            </a:rPr>
            <a:t> </a:t>
          </a:r>
          <a:r>
            <a:rPr lang="es-ES" sz="900" baseline="0">
              <a:latin typeface="Arial" pitchFamily="34" charset="0"/>
              <a:cs typeface="Arial" pitchFamily="34" charset="0"/>
            </a:rPr>
            <a:t> </a:t>
          </a:r>
          <a:endParaRPr lang="es-ES" sz="900">
            <a:latin typeface="Arial" pitchFamily="34" charset="0"/>
            <a:cs typeface="Arial" pitchFamily="34" charset="0"/>
          </a:endParaRPr>
        </a:p>
      </xdr:txBody>
    </xdr:sp>
    <xdr:clientData/>
  </xdr:oneCellAnchor>
  <xdr:oneCellAnchor>
    <xdr:from>
      <xdr:col>0</xdr:col>
      <xdr:colOff>1952314</xdr:colOff>
      <xdr:row>82</xdr:row>
      <xdr:rowOff>0</xdr:rowOff>
    </xdr:from>
    <xdr:ext cx="396000" cy="260922"/>
    <xdr:sp macro="[0]!agregar_pasatiempos" textlink="">
      <xdr:nvSpPr>
        <xdr:cNvPr id="13" name="12 Rectángulo redondeado">
          <a:extLst>
            <a:ext uri="{FF2B5EF4-FFF2-40B4-BE49-F238E27FC236}">
              <a16:creationId xmlns:a16="http://schemas.microsoft.com/office/drawing/2014/main" id="{00000000-0008-0000-0000-00000D000000}"/>
            </a:ext>
          </a:extLst>
        </xdr:cNvPr>
        <xdr:cNvSpPr/>
      </xdr:nvSpPr>
      <xdr:spPr>
        <a:xfrm>
          <a:off x="1952314" y="19397382"/>
          <a:ext cx="396000" cy="260922"/>
        </a:xfrm>
        <a:prstGeom prst="roundRect">
          <a:avLst/>
        </a:prstGeom>
        <a:gradFill>
          <a:gsLst>
            <a:gs pos="0">
              <a:schemeClr val="accent6"/>
            </a:gs>
            <a:gs pos="80000">
              <a:schemeClr val="accent6">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1974712</xdr:colOff>
      <xdr:row>88</xdr:row>
      <xdr:rowOff>0</xdr:rowOff>
    </xdr:from>
    <xdr:ext cx="396000" cy="260922"/>
    <xdr:sp macro="[0]!agregar_ideología" textlink="">
      <xdr:nvSpPr>
        <xdr:cNvPr id="14" name="13 Rectángulo redondeado">
          <a:extLst>
            <a:ext uri="{FF2B5EF4-FFF2-40B4-BE49-F238E27FC236}">
              <a16:creationId xmlns:a16="http://schemas.microsoft.com/office/drawing/2014/main" id="{00000000-0008-0000-0000-00000E000000}"/>
            </a:ext>
          </a:extLst>
        </xdr:cNvPr>
        <xdr:cNvSpPr/>
      </xdr:nvSpPr>
      <xdr:spPr>
        <a:xfrm>
          <a:off x="1974712" y="20204206"/>
          <a:ext cx="396000" cy="260922"/>
        </a:xfrm>
        <a:prstGeom prst="roundRect">
          <a:avLst/>
        </a:prstGeom>
        <a:gradFill>
          <a:gsLst>
            <a:gs pos="0">
              <a:schemeClr val="accent3"/>
            </a:gs>
            <a:gs pos="80000">
              <a:schemeClr val="accent3">
                <a:lumMod val="40000"/>
                <a:lumOff val="6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ctr">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1971056</xdr:colOff>
      <xdr:row>111</xdr:row>
      <xdr:rowOff>0</xdr:rowOff>
    </xdr:from>
    <xdr:ext cx="396000" cy="252000"/>
    <xdr:sp macro="[0]!agregar_Otros" textlink="">
      <xdr:nvSpPr>
        <xdr:cNvPr id="15" name="14 Rectángulo redondeado">
          <a:extLst>
            <a:ext uri="{FF2B5EF4-FFF2-40B4-BE49-F238E27FC236}">
              <a16:creationId xmlns:a16="http://schemas.microsoft.com/office/drawing/2014/main" id="{00000000-0008-0000-0000-00000F000000}"/>
            </a:ext>
          </a:extLst>
        </xdr:cNvPr>
        <xdr:cNvSpPr/>
      </xdr:nvSpPr>
      <xdr:spPr>
        <a:xfrm>
          <a:off x="1971056" y="25459765"/>
          <a:ext cx="396000" cy="252000"/>
        </a:xfrm>
        <a:prstGeom prst="roundRect">
          <a:avLst/>
        </a:prstGeom>
        <a:gradFill>
          <a:gsLst>
            <a:gs pos="0">
              <a:srgbClr val="92D050"/>
            </a:gs>
            <a:gs pos="80000">
              <a:schemeClr val="accent3">
                <a:lumMod val="40000"/>
                <a:lumOff val="60000"/>
              </a:schemeClr>
            </a:gs>
            <a:gs pos="100000">
              <a:schemeClr val="accent2">
                <a:lumMod val="40000"/>
                <a:lumOff val="60000"/>
              </a:schemeClr>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p>
      </xdr:txBody>
    </xdr:sp>
    <xdr:clientData/>
  </xdr:oneCellAnchor>
  <xdr:oneCellAnchor>
    <xdr:from>
      <xdr:col>0</xdr:col>
      <xdr:colOff>1962979</xdr:colOff>
      <xdr:row>106</xdr:row>
      <xdr:rowOff>0</xdr:rowOff>
    </xdr:from>
    <xdr:ext cx="397566" cy="260922"/>
    <xdr:sp macro="[0]!agregar_Origen_étnico_o_racial" textlink="">
      <xdr:nvSpPr>
        <xdr:cNvPr id="16" name="15 Rectángulo redondeado">
          <a:extLst>
            <a:ext uri="{FF2B5EF4-FFF2-40B4-BE49-F238E27FC236}">
              <a16:creationId xmlns:a16="http://schemas.microsoft.com/office/drawing/2014/main" id="{00000000-0008-0000-0000-000010000000}"/>
            </a:ext>
          </a:extLst>
        </xdr:cNvPr>
        <xdr:cNvSpPr/>
      </xdr:nvSpPr>
      <xdr:spPr>
        <a:xfrm>
          <a:off x="1962979" y="24283147"/>
          <a:ext cx="397566" cy="260922"/>
        </a:xfrm>
        <a:prstGeom prst="roundRect">
          <a:avLst/>
        </a:prstGeom>
        <a:gradFill>
          <a:gsLst>
            <a:gs pos="0">
              <a:schemeClr val="accent6"/>
            </a:gs>
            <a:gs pos="80000">
              <a:schemeClr val="accent6">
                <a:lumMod val="60000"/>
                <a:lumOff val="40000"/>
              </a:schemeClr>
            </a:gs>
            <a:gs pos="100000">
              <a:schemeClr val="tx1"/>
            </a:gs>
          </a:gsLst>
        </a:gradFill>
        <a:ln>
          <a:solidFill>
            <a:schemeClr val="tx1"/>
          </a:solidFill>
        </a:ln>
      </xdr:spPr>
      <xdr:style>
        <a:lnRef idx="0">
          <a:schemeClr val="accent6"/>
        </a:lnRef>
        <a:fillRef idx="3">
          <a:schemeClr val="accent6"/>
        </a:fillRef>
        <a:effectRef idx="3">
          <a:schemeClr val="accent6"/>
        </a:effectRef>
        <a:fontRef idx="minor">
          <a:schemeClr val="lt1"/>
        </a:fontRef>
      </xdr:style>
      <xdr:txBody>
        <a:bodyPr wrap="square" lIns="0" tIns="0" rIns="0" bIns="0" rtlCol="0" anchor="t" anchorCtr="0">
          <a:spAutoFit/>
        </a:bodyPr>
        <a:lstStyle/>
        <a:p>
          <a:pPr algn="l"/>
          <a:r>
            <a:rPr lang="es-ES" sz="800">
              <a:solidFill>
                <a:sysClr val="windowText" lastClr="000000"/>
              </a:solidFill>
              <a:latin typeface="Arial" pitchFamily="34" charset="0"/>
              <a:cs typeface="Arial" pitchFamily="34" charset="0"/>
            </a:rPr>
            <a:t>Agregar  dato</a:t>
          </a:r>
          <a:endParaRPr lang="es-ES" sz="1050">
            <a:solidFill>
              <a:sysClr val="windowText" lastClr="000000"/>
            </a:solidFill>
            <a:latin typeface="Arial" pitchFamily="34" charset="0"/>
            <a:cs typeface="Arial" pitchFamily="34" charset="0"/>
          </a:endParaRPr>
        </a:p>
      </xdr:txBody>
    </xdr:sp>
    <xdr:clientData/>
  </xdr:oneCellAnchor>
  <xdr:twoCellAnchor editAs="oneCell">
    <xdr:from>
      <xdr:col>0</xdr:col>
      <xdr:colOff>0</xdr:colOff>
      <xdr:row>140</xdr:row>
      <xdr:rowOff>27215</xdr:rowOff>
    </xdr:from>
    <xdr:to>
      <xdr:col>1</xdr:col>
      <xdr:colOff>2598964</xdr:colOff>
      <xdr:row>140</xdr:row>
      <xdr:rowOff>4259036</xdr:rowOff>
    </xdr:to>
    <xdr:pic>
      <xdr:nvPicPr>
        <xdr:cNvPr id="19" name="18 Imagen" descr="logotipo COTAI_R.png">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cstate="print"/>
        <a:stretch>
          <a:fillRect/>
        </a:stretch>
      </xdr:blipFill>
      <xdr:spPr>
        <a:xfrm>
          <a:off x="0" y="33420744"/>
          <a:ext cx="4985817" cy="4231821"/>
        </a:xfrm>
        <a:prstGeom prst="rect">
          <a:avLst/>
        </a:prstGeom>
      </xdr:spPr>
    </xdr:pic>
    <xdr:clientData/>
  </xdr:twoCellAnchor>
  <xdr:twoCellAnchor editAs="oneCell">
    <xdr:from>
      <xdr:col>0</xdr:col>
      <xdr:colOff>0</xdr:colOff>
      <xdr:row>0</xdr:row>
      <xdr:rowOff>33617</xdr:rowOff>
    </xdr:from>
    <xdr:to>
      <xdr:col>1</xdr:col>
      <xdr:colOff>0</xdr:colOff>
      <xdr:row>4</xdr:row>
      <xdr:rowOff>380999</xdr:rowOff>
    </xdr:to>
    <xdr:pic>
      <xdr:nvPicPr>
        <xdr:cNvPr id="20" name="Imagen 19">
          <a:extLst>
            <a:ext uri="{FF2B5EF4-FFF2-40B4-BE49-F238E27FC236}">
              <a16:creationId xmlns:a16="http://schemas.microsoft.com/office/drawing/2014/main" id="{A0C38DC1-DCD2-FF69-8E9B-5C8CB86779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3617"/>
          <a:ext cx="2386853" cy="142314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Datosdeidentificaciónycontacto" displayName="TablaDatosdeidentificaciónycontacto" ref="B6:K23" totalsRowShown="0" headerRowDxfId="169" dataDxfId="167" headerRowBorderDxfId="168" tableBorderDxfId="166">
  <tableColumns count="10">
    <tableColumn id="1" xr3:uid="{00000000-0010-0000-0000-000001000000}" name="DATOS PERSONALES" dataDxfId="165"/>
    <tableColumn id="2" xr3:uid="{00000000-0010-0000-0000-000002000000}" name="No." dataDxfId="164">
      <calculatedColumnFormula>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calculatedColumnFormula>
    </tableColumn>
    <tableColumn id="3" xr3:uid="{00000000-0010-0000-0000-000003000000}" name="FINALIDAD PARA LA CUAL SE OBTUVIERON" dataDxfId="163"/>
    <tableColumn id="4" xr3:uid="{00000000-0010-0000-0000-000004000000}" name="FUNDAMENTO LEGAL QUE FACULTA AL ÁREA ADMINISTRATIVA PARA EL TRATAMIENTO" dataDxfId="162"/>
    <tableColumn id="5" xr3:uid="{00000000-0010-0000-0000-000005000000}" name="FORMA DE OBTENCIÓN       DIRECTA/INDIRECTAMENTE DEL TITULAR." dataDxfId="161"/>
    <tableColumn id="6" xr3:uid="{00000000-0010-0000-0000-000006000000}" name="SITIOS DE RESGUARDO" dataDxfId="160"/>
    <tableColumn id="7" xr3:uid="{00000000-0010-0000-0000-000007000000}" name="MEDIOS DE ALMACENAMIENTO " dataDxfId="159"/>
    <tableColumn id="8" xr3:uid="{00000000-0010-0000-0000-000008000000}" name="FORMATOS EN LOS QUE SE ENCUENTRA LA INFORMACIÓN (Datos Personales)" dataDxfId="158"/>
    <tableColumn id="9" xr3:uid="{00000000-0010-0000-0000-000009000000}" name="PERSONAS QUE TIENEN ACCESO AL SISTEMA DE DATOS PERSONALES" dataDxfId="157"/>
    <tableColumn id="10" xr3:uid="{00000000-0010-0000-0000-00000A000000}" name="OBSERVACIONES/COMENTARIOS" dataDxfId="156"/>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a10" displayName="Tabla10" ref="B98:K103" totalsRowShown="0" headerRowDxfId="51" dataDxfId="50" tableBorderDxfId="49">
  <tableColumns count="10">
    <tableColumn id="1" xr3:uid="{00000000-0010-0000-0900-000001000000}" name="Datos personales" dataDxfId="48"/>
    <tableColumn id="2" xr3:uid="{00000000-0010-0000-0900-000002000000}" name="No." dataDxfId="47">
      <calculatedColumnFormula>IF(OR(B99="Estado de salud físico presente, pasado o futuro",B99="Diagnóstico",B99="Estado de salud mental presente, pasado o futuro",B99="Información genética"),"1","")</calculatedColumnFormula>
    </tableColumn>
    <tableColumn id="3" xr3:uid="{00000000-0010-0000-0900-000003000000}" name="Finalidad para la cual se obtuvieron" dataDxfId="46"/>
    <tableColumn id="4" xr3:uid="{00000000-0010-0000-0900-000004000000}" name="Fundamento legal que faculta al área administrativa para el tratamiento" dataDxfId="45"/>
    <tableColumn id="5" xr3:uid="{00000000-0010-0000-0900-000005000000}" name="Forma de obtención Directa/ Indirectamente del Titular." dataDxfId="44"/>
    <tableColumn id="6" xr3:uid="{00000000-0010-0000-0900-000006000000}" name="Sitios de resguardo" dataDxfId="43"/>
    <tableColumn id="7" xr3:uid="{00000000-0010-0000-0900-000007000000}" name="Medios de almacenamiento" dataDxfId="42"/>
    <tableColumn id="8" xr3:uid="{00000000-0010-0000-0900-000008000000}" name="Columna1" dataDxfId="41"/>
    <tableColumn id="9" xr3:uid="{00000000-0010-0000-0900-000009000000}" name="Personas que tienen acceso al sistema de datos personales" dataDxfId="40"/>
    <tableColumn id="10" xr3:uid="{00000000-0010-0000-0900-00000A000000}" name="Observaciones/Comentarios " dataDxfId="39"/>
  </tableColumns>
  <tableStyleInfo name="TableStyleMedium7"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a11" displayName="Tabla11" ref="B104:K107" totalsRowShown="0" headerRowDxfId="38" dataDxfId="37" tableBorderDxfId="36">
  <tableColumns count="10">
    <tableColumn id="1" xr3:uid="{00000000-0010-0000-0A00-000001000000}" name="Datos personales" dataDxfId="35"/>
    <tableColumn id="2" xr3:uid="{00000000-0010-0000-0A00-000002000000}" name="No." dataDxfId="34">
      <calculatedColumnFormula>IF(OR(B105="Preferencias sexuales",B105="Prácticas o hábitos sexuales"),"1","")</calculatedColumnFormula>
    </tableColumn>
    <tableColumn id="3" xr3:uid="{00000000-0010-0000-0A00-000003000000}" name="Finalidad para la cual se obtuvieron" dataDxfId="33"/>
    <tableColumn id="4" xr3:uid="{00000000-0010-0000-0A00-000004000000}" name="Fundamento legal que faculta al área administrativa para el tratamiento" dataDxfId="32"/>
    <tableColumn id="5" xr3:uid="{00000000-0010-0000-0A00-000005000000}" name="Forma de obtención Directa/ Indirectamente del Titular." dataDxfId="31"/>
    <tableColumn id="6" xr3:uid="{00000000-0010-0000-0A00-000006000000}" name="Sitios de resguardo" dataDxfId="30"/>
    <tableColumn id="7" xr3:uid="{00000000-0010-0000-0A00-000007000000}" name="Medios de almacenamiento" dataDxfId="29"/>
    <tableColumn id="8" xr3:uid="{00000000-0010-0000-0A00-000008000000}" name="Columna1" dataDxfId="28"/>
    <tableColumn id="9" xr3:uid="{00000000-0010-0000-0A00-000009000000}" name="Personas que tienen acceso al sistema de datos personales" dataDxfId="27"/>
    <tableColumn id="10" xr3:uid="{00000000-0010-0000-0A00-00000A000000}" name="Observaciones/Comentarios " dataDxfId="26"/>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a12" displayName="Tabla12" ref="B108:K110" totalsRowShown="0" headerRowDxfId="25" dataDxfId="24" tableBorderDxfId="23">
  <tableColumns count="10">
    <tableColumn id="1" xr3:uid="{00000000-0010-0000-0B00-000001000000}" name="Datos personales" dataDxfId="22"/>
    <tableColumn id="2" xr3:uid="{00000000-0010-0000-0B00-000002000000}" name="No." dataDxfId="21">
      <calculatedColumnFormula>IF(OR(B109="Pertenencia a un pueblo, etnia o región",B109="Lengua originaria", B109="Costumbres"),"1"," ")</calculatedColumnFormula>
    </tableColumn>
    <tableColumn id="3" xr3:uid="{00000000-0010-0000-0B00-000003000000}" name="No aplica" dataDxfId="20"/>
    <tableColumn id="4" xr3:uid="{00000000-0010-0000-0B00-000004000000}" name="No aplica2" dataDxfId="19"/>
    <tableColumn id="5" xr3:uid="{00000000-0010-0000-0B00-000005000000}" name="No aplica3" dataDxfId="18"/>
    <tableColumn id="6" xr3:uid="{00000000-0010-0000-0B00-000006000000}" name="No aplica4" dataDxfId="17"/>
    <tableColumn id="7" xr3:uid="{00000000-0010-0000-0B00-000007000000}" name="No aplica5" dataDxfId="16"/>
    <tableColumn id="8" xr3:uid="{00000000-0010-0000-0B00-000008000000}" name="No aplica6" dataDxfId="15"/>
    <tableColumn id="9" xr3:uid="{00000000-0010-0000-0B00-000009000000}" name="No aplica7" dataDxfId="14"/>
    <tableColumn id="10" xr3:uid="{00000000-0010-0000-0B00-00000A000000}" name="Observaciones/Comentarios " dataDxfId="13"/>
  </tableColumns>
  <tableStyleInfo name="TableStyleMedium7"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a13" displayName="Tabla13" ref="B113:K116" totalsRowShown="0" headerRowDxfId="12" dataDxfId="11" tableBorderDxfId="10">
  <tableColumns count="10">
    <tableColumn id="1" xr3:uid="{00000000-0010-0000-0C00-000001000000}" name="Datos personales" dataDxfId="9"/>
    <tableColumn id="2" xr3:uid="{00000000-0010-0000-0C00-000002000000}" name="No." dataDxfId="8">
      <calculatedColumnFormula>IF(OR(B114=ISTEXT(B114),),"1""")</calculatedColumnFormula>
    </tableColumn>
    <tableColumn id="3" xr3:uid="{00000000-0010-0000-0C00-000003000000}" name="Finalidad para la cual se obtuvieron" dataDxfId="7"/>
    <tableColumn id="4" xr3:uid="{00000000-0010-0000-0C00-000004000000}" name="Fundamento legal que faculta al área administrativa para el tratamiento" dataDxfId="6"/>
    <tableColumn id="5" xr3:uid="{00000000-0010-0000-0C00-000005000000}" name="Forma de obtención Directa/ Indirectamente del Titular." dataDxfId="5"/>
    <tableColumn id="6" xr3:uid="{00000000-0010-0000-0C00-000006000000}" name="Sitios de resguardo" dataDxfId="4"/>
    <tableColumn id="7" xr3:uid="{00000000-0010-0000-0C00-000007000000}" name="Medios de almacenamiento" dataDxfId="3"/>
    <tableColumn id="8" xr3:uid="{00000000-0010-0000-0C00-000008000000}" name="Columna1" dataDxfId="2"/>
    <tableColumn id="9" xr3:uid="{00000000-0010-0000-0C00-000009000000}" name="Personas que tienen acceso al sistema de datos personales" dataDxfId="1"/>
    <tableColumn id="10" xr3:uid="{00000000-0010-0000-0C00-00000A000000}" name="Observaciones/Comentarios "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Datossobrecaracteristicasfisicas" displayName="TablaDatossobrecaracteristicasfisicas" ref="B24:K33" totalsRowShown="0" headerRowDxfId="155" dataDxfId="154" tableBorderDxfId="153">
  <tableColumns count="10">
    <tableColumn id="1" xr3:uid="{00000000-0010-0000-0100-000001000000}" name="Datos personales" dataDxfId="152"/>
    <tableColumn id="2" xr3:uid="{00000000-0010-0000-0100-000002000000}" name="No." dataDxfId="151">
      <calculatedColumnFormula>IF(OR(B25="Color de la piel",B25="Color del iris",B25="Color del cabello",B25="Señas particulares", B25="Estatura", B25="Peso",B25="Cicatrices",B25="Tipo de sangre"),"1","")</calculatedColumnFormula>
    </tableColumn>
    <tableColumn id="3" xr3:uid="{00000000-0010-0000-0100-000003000000}" name="Finalidad para la cual se obtuvieron" dataDxfId="150"/>
    <tableColumn id="4" xr3:uid="{00000000-0010-0000-0100-000004000000}" name="Fundamento legal que faculta al área administrativa para el tratamiento" dataDxfId="149"/>
    <tableColumn id="5" xr3:uid="{00000000-0010-0000-0100-000005000000}" name="Forma de obtención Directa/ Indirectamente del Titular." dataDxfId="148"/>
    <tableColumn id="6" xr3:uid="{00000000-0010-0000-0100-000006000000}" name="Sitios de resguardo" dataDxfId="147"/>
    <tableColumn id="7" xr3:uid="{00000000-0010-0000-0100-000007000000}" name="Medios de almacenamiento" dataDxfId="146"/>
    <tableColumn id="8" xr3:uid="{00000000-0010-0000-0100-000008000000}" name="Columna1" dataDxfId="145"/>
    <tableColumn id="9" xr3:uid="{00000000-0010-0000-0100-000009000000}" name="Personas que tienen acceso al sistema de datos personales" dataDxfId="144"/>
    <tableColumn id="10" xr3:uid="{00000000-0010-0000-0100-00000A000000}" name="Observaciones/Comentarios " dataDxfId="143"/>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a6" displayName="Tabla6" ref="B34:K43" totalsRowShown="0" headerRowDxfId="142" dataDxfId="141" tableBorderDxfId="140">
  <tableColumns count="10">
    <tableColumn id="1" xr3:uid="{00000000-0010-0000-0200-000001000000}" name="Datos personales" dataDxfId="139"/>
    <tableColumn id="2" xr3:uid="{00000000-0010-0000-0200-000002000000}" name="No." dataDxfId="138">
      <calculatedColumnFormula>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calculatedColumnFormula>
    </tableColumn>
    <tableColumn id="3" xr3:uid="{00000000-0010-0000-0200-000003000000}" name="Finalidad para la cual se obtuvieron" dataDxfId="137"/>
    <tableColumn id="4" xr3:uid="{00000000-0010-0000-0200-000004000000}" name="Fundamento legal que faculta al área administrativa para el tratamiento" dataDxfId="136"/>
    <tableColumn id="5" xr3:uid="{00000000-0010-0000-0200-000005000000}" name="Forma de obtención Directa/ Indirectamente del Titular." dataDxfId="135"/>
    <tableColumn id="6" xr3:uid="{00000000-0010-0000-0200-000006000000}" name="Sitios de resguardo" dataDxfId="134"/>
    <tableColumn id="7" xr3:uid="{00000000-0010-0000-0200-000007000000}" name="Medios de almacenamiento" dataDxfId="133"/>
    <tableColumn id="8" xr3:uid="{00000000-0010-0000-0200-000008000000}" name="Columna1" dataDxfId="132"/>
    <tableColumn id="9" xr3:uid="{00000000-0010-0000-0200-000009000000}" name="Personas que tienen acceso al sistema de datos personales" dataDxfId="131"/>
    <tableColumn id="10" xr3:uid="{00000000-0010-0000-0200-00000A000000}" name="Observaciones/Comentarios " dataDxfId="130"/>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a1" displayName="Tabla1" ref="B44:K51" totalsRowShown="0" headerRowDxfId="129" dataDxfId="128" tableBorderDxfId="127">
  <tableColumns count="10">
    <tableColumn id="1" xr3:uid="{00000000-0010-0000-0300-000001000000}" name="Datos personales" dataDxfId="126"/>
    <tableColumn id="2" xr3:uid="{00000000-0010-0000-0300-000002000000}" name="No." dataDxfId="125">
      <calculatedColumnFormula>IF(OR(B45="Trayectoria educativa",B45="Escolaridad",B45="Títulos",B45="Cédula profesional",B45="Certificados",B45="Reconocimientos"),"1","")</calculatedColumnFormula>
    </tableColumn>
    <tableColumn id="3" xr3:uid="{00000000-0010-0000-0300-000003000000}" name="Finalidad para la cual se obtuvieron" dataDxfId="124"/>
    <tableColumn id="4" xr3:uid="{00000000-0010-0000-0300-000004000000}" name="Fundamento legal que faculta al área administrativa para el tratamiento" dataDxfId="123"/>
    <tableColumn id="5" xr3:uid="{00000000-0010-0000-0300-000005000000}" name="Forma de obtención Directa/ Indirectamente del Titular." dataDxfId="122"/>
    <tableColumn id="6" xr3:uid="{00000000-0010-0000-0300-000006000000}" name="Sitios de resguardo" dataDxfId="121"/>
    <tableColumn id="7" xr3:uid="{00000000-0010-0000-0300-000007000000}" name="Medios de almacenamiento" dataDxfId="120"/>
    <tableColumn id="8" xr3:uid="{00000000-0010-0000-0300-000008000000}" name="Columna1" dataDxfId="119"/>
    <tableColumn id="9" xr3:uid="{00000000-0010-0000-0300-000009000000}" name="Personas que tienen acceso al sistema de datos personales" dataDxfId="118"/>
    <tableColumn id="10" xr3:uid="{00000000-0010-0000-0300-00000A000000}" name="Observaciones/Comentarios " dataDxfId="11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a2" displayName="Tabla2" ref="B52:K68" totalsRowShown="0" headerRowDxfId="116" dataDxfId="115" tableBorderDxfId="114">
  <tableColumns count="10">
    <tableColumn id="1" xr3:uid="{00000000-0010-0000-0400-000001000000}" name="Datos personales" dataDxfId="113"/>
    <tableColumn id="2" xr3:uid="{00000000-0010-0000-0400-000002000000}" name="No." dataDxfId="112">
      <calculatedColumnFormula>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calculatedColumnFormula>
    </tableColumn>
    <tableColumn id="3" xr3:uid="{00000000-0010-0000-0400-000003000000}" name="Finalidad para la cual se obtuvieron" dataDxfId="111"/>
    <tableColumn id="4" xr3:uid="{00000000-0010-0000-0400-000004000000}" name="Fundamento legal que faculta al área administrativa para el tratamiento" dataDxfId="110"/>
    <tableColumn id="5" xr3:uid="{00000000-0010-0000-0400-000005000000}" name="Forma de obtención Directa/ Indirectamente del Titular." dataDxfId="109"/>
    <tableColumn id="6" xr3:uid="{00000000-0010-0000-0400-000006000000}" name="Sitios de resguardo" dataDxfId="108"/>
    <tableColumn id="7" xr3:uid="{00000000-0010-0000-0400-000007000000}" name="Medios de almacenamiento" dataDxfId="107"/>
    <tableColumn id="8" xr3:uid="{00000000-0010-0000-0400-000008000000}" name="Columna1" dataDxfId="106"/>
    <tableColumn id="9" xr3:uid="{00000000-0010-0000-0400-000009000000}" name="Personas que tienen acceso al sistema de datos personales" dataDxfId="105"/>
    <tableColumn id="10" xr3:uid="{00000000-0010-0000-0400-00000A000000}" name="Observaciones/Comentarios " dataDxfId="104"/>
  </tableColumns>
  <tableStyleInfo name="TableStyleMedium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a3" displayName="Tabla3" ref="B69:K74" totalsRowShown="0" headerRowDxfId="103" dataDxfId="102" tableBorderDxfId="101">
  <tableColumns count="10">
    <tableColumn id="1" xr3:uid="{00000000-0010-0000-0500-000001000000}" name="Datos personales" dataDxfId="100"/>
    <tableColumn id="2" xr3:uid="{00000000-0010-0000-0500-000002000000}" name="No." dataDxfId="99">
      <calculatedColumnFormula>IF(OR(B70="Imagen del iris",B70="Mapa de venas",B70="Huella dactilar",B70="Palma de la mano"),"1","")</calculatedColumnFormula>
    </tableColumn>
    <tableColumn id="3" xr3:uid="{00000000-0010-0000-0500-000003000000}" name="Finalidad para la cual se obtuvieron" dataDxfId="98"/>
    <tableColumn id="4" xr3:uid="{00000000-0010-0000-0500-000004000000}" name="Fundamento legal que faculta al área administrativa para el tratamiento" dataDxfId="97"/>
    <tableColumn id="5" xr3:uid="{00000000-0010-0000-0500-000005000000}" name="Forma de obtención Directa/ Indirectamente del Titular." dataDxfId="96"/>
    <tableColumn id="6" xr3:uid="{00000000-0010-0000-0500-000006000000}" name="Sitios de resguardo" dataDxfId="95"/>
    <tableColumn id="7" xr3:uid="{00000000-0010-0000-0500-000007000000}" name="Medios de almacenamiento" dataDxfId="94"/>
    <tableColumn id="8" xr3:uid="{00000000-0010-0000-0500-000008000000}" name="Columna1" dataDxfId="93"/>
    <tableColumn id="9" xr3:uid="{00000000-0010-0000-0500-000009000000}" name="Personas que tienen acceso al sistema de datos personales" dataDxfId="92"/>
    <tableColumn id="10" xr3:uid="{00000000-0010-0000-0500-00000A000000}" name="Observaciones/Comentarios " dataDxfId="91"/>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a7" displayName="Tabla7" ref="B75:K83" totalsRowShown="0" headerRowDxfId="90" dataDxfId="89" tableBorderDxfId="88">
  <tableColumns count="10">
    <tableColumn id="1" xr3:uid="{00000000-0010-0000-0600-000001000000}" name="Datos personales" dataDxfId="87"/>
    <tableColumn id="2" xr3:uid="{00000000-0010-0000-0600-000002000000}" name="No." dataDxfId="86">
      <calculatedColumnFormula>IF(OR(B76="Entradas al país",B76="Salidas del país",B76="Tiempo de permanencia en el país",B76="Calidad migratoria",B76="Derechos de residencia",B76="Aseguramiento",B76="Repatriación"),"1","")</calculatedColumnFormula>
    </tableColumn>
    <tableColumn id="3" xr3:uid="{00000000-0010-0000-0600-000003000000}" name="Finalidad para la cual se obtuvieron" dataDxfId="85"/>
    <tableColumn id="4" xr3:uid="{00000000-0010-0000-0600-000004000000}" name="Fundamento legal que faculta al área administrativa para el tratamiento" dataDxfId="84"/>
    <tableColumn id="5" xr3:uid="{00000000-0010-0000-0600-000005000000}" name="Forma de obtención Directa/ Indirectamente del Titular." dataDxfId="83"/>
    <tableColumn id="6" xr3:uid="{00000000-0010-0000-0600-000006000000}" name="Sitios de resguardo" dataDxfId="82"/>
    <tableColumn id="7" xr3:uid="{00000000-0010-0000-0600-000007000000}" name="Medios de almacenamiento" dataDxfId="81"/>
    <tableColumn id="8" xr3:uid="{00000000-0010-0000-0600-000008000000}" name="Columna1" dataDxfId="80"/>
    <tableColumn id="9" xr3:uid="{00000000-0010-0000-0600-000009000000}" name="Personas que tienen acceso al sistema de datos personales" dataDxfId="79"/>
    <tableColumn id="10" xr3:uid="{00000000-0010-0000-0600-00000A000000}" name="Observaciones/Comentarios " dataDxfId="78"/>
  </tableColumns>
  <tableStyleInfo name="TableStyleMedium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a8" displayName="Tabla8" ref="B84:K89" totalsRowShown="0" headerRowDxfId="77" dataDxfId="76" tableBorderDxfId="75">
  <tableColumns count="10">
    <tableColumn id="1" xr3:uid="{00000000-0010-0000-0700-000001000000}" name="Datos personales" dataDxfId="74"/>
    <tableColumn id="2" xr3:uid="{00000000-0010-0000-0700-000002000000}" name="No." dataDxfId="73">
      <calculatedColumnFormula>IF(OR(B85="Pasatiempos",B85="Aficiones",B85="Deportes",B85="Juegos de su interés"),"1","")</calculatedColumnFormula>
    </tableColumn>
    <tableColumn id="3" xr3:uid="{00000000-0010-0000-0700-000003000000}" name="Finalidad para la cual se obtuvieron" dataDxfId="72"/>
    <tableColumn id="4" xr3:uid="{00000000-0010-0000-0700-000004000000}" name="Fundamento legal que faculta al área administrativa para el tratamiento" dataDxfId="71"/>
    <tableColumn id="5" xr3:uid="{00000000-0010-0000-0700-000005000000}" name="Forma de obtención Directa/ Indirectamente del Titular." dataDxfId="70"/>
    <tableColumn id="6" xr3:uid="{00000000-0010-0000-0700-000006000000}" name="Sitios de resguardo" dataDxfId="69"/>
    <tableColumn id="7" xr3:uid="{00000000-0010-0000-0700-000007000000}" name="Medios de almacenamiento" dataDxfId="68"/>
    <tableColumn id="8" xr3:uid="{00000000-0010-0000-0700-000008000000}" name="Columna1" dataDxfId="67"/>
    <tableColumn id="9" xr3:uid="{00000000-0010-0000-0700-000009000000}" name="Personas que tienen acceso al sistema de datos personales" dataDxfId="66"/>
    <tableColumn id="10" xr3:uid="{00000000-0010-0000-0700-00000A000000}" name="Observaciones/Comentarios " dataDxfId="65"/>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a9" displayName="Tabla9" ref="B90:K97" totalsRowShown="0" headerRowDxfId="64" dataDxfId="63" tableBorderDxfId="62">
  <tableColumns count="10">
    <tableColumn id="1" xr3:uid="{00000000-0010-0000-0800-000001000000}" name="Datos personales" dataDxfId="61"/>
    <tableColumn id="2" xr3:uid="{00000000-0010-0000-0800-000002000000}" name="No." dataDxfId="60">
      <calculatedColumnFormula>IF(OR(B91="Posturas ideológicas",B91="Religión que profesa",B91="Posturas filosóficas",B91="Posturas morales",B91="Posturas políticas",B91="Pertenencia a un sindicato"),"1","")</calculatedColumnFormula>
    </tableColumn>
    <tableColumn id="3" xr3:uid="{00000000-0010-0000-0800-000003000000}" name="Finalidad para la cual se obtuvieron" dataDxfId="59"/>
    <tableColumn id="4" xr3:uid="{00000000-0010-0000-0800-000004000000}" name="Fundamento legal que faculta al área administrativa para el tratamiento" dataDxfId="58"/>
    <tableColumn id="5" xr3:uid="{00000000-0010-0000-0800-000005000000}" name="Forma de obtención Directa/ Indirectamente del Titular." dataDxfId="57"/>
    <tableColumn id="6" xr3:uid="{00000000-0010-0000-0800-000006000000}" name="Sitios de resguardo" dataDxfId="56"/>
    <tableColumn id="7" xr3:uid="{00000000-0010-0000-0800-000007000000}" name="Medios de almacenamiento" dataDxfId="55"/>
    <tableColumn id="8" xr3:uid="{00000000-0010-0000-0800-000008000000}" name="Columna1" dataDxfId="54"/>
    <tableColumn id="9" xr3:uid="{00000000-0010-0000-0800-000009000000}" name="Personas que tienen acceso al sistema de datos personales" dataDxfId="53"/>
    <tableColumn id="10" xr3:uid="{00000000-0010-0000-0800-00000A000000}" name="Observaciones/Comentarios " dataDxfId="52"/>
  </tableColumns>
  <tableStyleInfo name="TableStyleMedium4"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141"/>
  <sheetViews>
    <sheetView tabSelected="1" zoomScale="85" zoomScaleNormal="85" workbookViewId="0">
      <selection activeCell="D7" sqref="D7"/>
    </sheetView>
  </sheetViews>
  <sheetFormatPr baseColWidth="10" defaultRowHeight="15" x14ac:dyDescent="0.25"/>
  <cols>
    <col min="1" max="1" width="35.7109375" style="1" customWidth="1"/>
    <col min="2" max="2" width="39.5703125" style="1" customWidth="1"/>
    <col min="3" max="3" width="20.85546875" style="1" hidden="1" customWidth="1"/>
    <col min="4" max="4" width="69.140625" style="1" customWidth="1"/>
    <col min="5" max="6" width="56.42578125" style="1" customWidth="1"/>
    <col min="7" max="8" width="39.7109375" style="1" customWidth="1"/>
    <col min="9" max="10" width="56.42578125" style="1" customWidth="1"/>
    <col min="11" max="11" width="51" style="1" customWidth="1"/>
    <col min="12" max="12" width="56.7109375" style="1" customWidth="1"/>
    <col min="13" max="16384" width="11.42578125" style="1"/>
  </cols>
  <sheetData>
    <row r="1" spans="1:13" ht="39" customHeight="1" x14ac:dyDescent="0.25">
      <c r="A1" s="237" t="s">
        <v>178</v>
      </c>
      <c r="B1" s="239" t="s">
        <v>190</v>
      </c>
      <c r="C1" s="240"/>
      <c r="D1" s="240"/>
      <c r="E1" s="240"/>
      <c r="F1" s="240"/>
      <c r="G1" s="240"/>
      <c r="H1" s="240"/>
      <c r="I1" s="240"/>
      <c r="J1" s="240"/>
      <c r="K1" s="240"/>
      <c r="L1" s="240"/>
    </row>
    <row r="2" spans="1:13" x14ac:dyDescent="0.25">
      <c r="A2" s="237"/>
      <c r="B2" s="98" t="s">
        <v>95</v>
      </c>
      <c r="C2" s="241" t="s">
        <v>192</v>
      </c>
      <c r="D2" s="241"/>
      <c r="E2" s="241"/>
      <c r="F2" s="241"/>
      <c r="G2" s="241"/>
      <c r="H2" s="241"/>
      <c r="I2" s="241"/>
      <c r="J2" s="241"/>
      <c r="K2" s="241"/>
      <c r="L2" s="242"/>
    </row>
    <row r="3" spans="1:13" ht="15.95" customHeight="1" x14ac:dyDescent="0.25">
      <c r="A3" s="237"/>
      <c r="B3" s="99" t="s">
        <v>94</v>
      </c>
      <c r="C3" s="241" t="s">
        <v>186</v>
      </c>
      <c r="D3" s="241"/>
      <c r="E3" s="241"/>
      <c r="F3" s="241"/>
      <c r="G3" s="241"/>
      <c r="H3" s="241"/>
      <c r="I3" s="241"/>
      <c r="J3" s="241"/>
      <c r="K3" s="241"/>
      <c r="L3" s="242"/>
    </row>
    <row r="4" spans="1:13" ht="15" customHeight="1" x14ac:dyDescent="0.25">
      <c r="A4" s="237"/>
      <c r="B4" s="236" t="s">
        <v>96</v>
      </c>
      <c r="C4" s="243" t="s">
        <v>185</v>
      </c>
      <c r="D4" s="243"/>
      <c r="E4" s="245" t="s">
        <v>110</v>
      </c>
      <c r="F4" s="246"/>
      <c r="G4" s="246"/>
      <c r="H4" s="246"/>
      <c r="I4" s="246"/>
      <c r="J4" s="246"/>
      <c r="K4" s="246"/>
      <c r="L4" s="247"/>
    </row>
    <row r="5" spans="1:13" ht="33" customHeight="1" thickBot="1" x14ac:dyDescent="0.3">
      <c r="A5" s="238"/>
      <c r="B5" s="236"/>
      <c r="C5" s="243"/>
      <c r="D5" s="243"/>
      <c r="E5" s="244" t="s">
        <v>168</v>
      </c>
      <c r="F5" s="244"/>
      <c r="G5" s="244"/>
      <c r="H5" s="248"/>
      <c r="I5" s="249"/>
      <c r="J5" s="249"/>
      <c r="K5" s="249"/>
      <c r="L5" s="250"/>
    </row>
    <row r="6" spans="1:13" ht="70.5" customHeight="1" thickBot="1" x14ac:dyDescent="0.3">
      <c r="A6" s="100" t="s">
        <v>97</v>
      </c>
      <c r="B6" s="101" t="s">
        <v>0</v>
      </c>
      <c r="C6" s="101" t="s">
        <v>136</v>
      </c>
      <c r="D6" s="102" t="s">
        <v>169</v>
      </c>
      <c r="E6" s="102" t="s">
        <v>98</v>
      </c>
      <c r="F6" s="102" t="s">
        <v>99</v>
      </c>
      <c r="G6" s="102" t="s">
        <v>1</v>
      </c>
      <c r="H6" s="102" t="s">
        <v>104</v>
      </c>
      <c r="I6" s="102" t="s">
        <v>145</v>
      </c>
      <c r="J6" s="102" t="s">
        <v>147</v>
      </c>
      <c r="K6" s="102" t="s">
        <v>135</v>
      </c>
      <c r="L6" s="100" t="s">
        <v>176</v>
      </c>
    </row>
    <row r="7" spans="1:13" ht="27" customHeight="1" x14ac:dyDescent="0.25">
      <c r="A7" s="188" t="s">
        <v>155</v>
      </c>
      <c r="B7" s="82" t="s">
        <v>2</v>
      </c>
      <c r="C7" s="110" t="str">
        <f t="shared" ref="C7:C23" si="0">IF(OR(B7="Nombre",B7="Estado Civil",B7="Registro Federal de Contribuyentes(RFC)",B7="Clave única de Registro de Población (CURP)",B7="Lugar de nacimiento",B7="Fecha de Nacimiento",B7="Nacionalidad",B7="Domicilio",B7="Teléfono particular",B7="Teléfono celular",B7="Correo electrónico",B7="Firma autógrafa",B7="Firma electrónica",B7="Identificación oficial",B7="Edad",B7="Imagen"),"1","")</f>
        <v>1</v>
      </c>
      <c r="D7" s="167" t="s">
        <v>187</v>
      </c>
      <c r="E7" s="168" t="s">
        <v>189</v>
      </c>
      <c r="F7" s="169" t="s">
        <v>138</v>
      </c>
      <c r="G7" s="183" t="s">
        <v>188</v>
      </c>
      <c r="H7" s="165" t="s">
        <v>172</v>
      </c>
      <c r="I7" s="165" t="s">
        <v>172</v>
      </c>
      <c r="J7" s="181" t="s">
        <v>191</v>
      </c>
      <c r="K7" s="84"/>
      <c r="L7" s="35"/>
      <c r="M7" s="43"/>
    </row>
    <row r="8" spans="1:13" ht="27" customHeight="1" x14ac:dyDescent="0.25">
      <c r="A8" s="189"/>
      <c r="B8" s="111" t="s">
        <v>3</v>
      </c>
      <c r="C8" s="112" t="str">
        <f t="shared" si="0"/>
        <v>1</v>
      </c>
      <c r="D8" s="167" t="s">
        <v>187</v>
      </c>
      <c r="E8" s="168" t="s">
        <v>189</v>
      </c>
      <c r="F8" s="169" t="s">
        <v>138</v>
      </c>
      <c r="G8" s="183" t="s">
        <v>188</v>
      </c>
      <c r="H8" s="165" t="s">
        <v>172</v>
      </c>
      <c r="I8" s="165" t="s">
        <v>172</v>
      </c>
      <c r="J8" s="181" t="s">
        <v>191</v>
      </c>
      <c r="K8" s="85"/>
      <c r="L8" s="228"/>
    </row>
    <row r="9" spans="1:13" ht="27" customHeight="1" x14ac:dyDescent="0.25">
      <c r="A9" s="189"/>
      <c r="B9" s="162" t="s">
        <v>4</v>
      </c>
      <c r="C9" s="163" t="str">
        <f t="shared" si="0"/>
        <v>1</v>
      </c>
      <c r="D9" s="167" t="s">
        <v>187</v>
      </c>
      <c r="E9" s="168" t="s">
        <v>189</v>
      </c>
      <c r="F9" s="169" t="s">
        <v>138</v>
      </c>
      <c r="G9" s="183" t="s">
        <v>188</v>
      </c>
      <c r="H9" s="165" t="s">
        <v>172</v>
      </c>
      <c r="I9" s="165" t="s">
        <v>172</v>
      </c>
      <c r="J9" s="181" t="s">
        <v>191</v>
      </c>
      <c r="K9" s="166"/>
      <c r="L9" s="228"/>
    </row>
    <row r="10" spans="1:13" ht="27" customHeight="1" x14ac:dyDescent="0.25">
      <c r="A10" s="189"/>
      <c r="B10" s="162" t="s">
        <v>5</v>
      </c>
      <c r="C10" s="163" t="str">
        <f t="shared" si="0"/>
        <v>1</v>
      </c>
      <c r="D10" s="167" t="s">
        <v>187</v>
      </c>
      <c r="E10" s="168" t="s">
        <v>189</v>
      </c>
      <c r="F10" s="169" t="s">
        <v>138</v>
      </c>
      <c r="G10" s="183" t="s">
        <v>188</v>
      </c>
      <c r="H10" s="165" t="s">
        <v>172</v>
      </c>
      <c r="I10" s="165" t="s">
        <v>172</v>
      </c>
      <c r="J10" s="181" t="s">
        <v>191</v>
      </c>
      <c r="K10" s="166"/>
      <c r="L10" s="228"/>
    </row>
    <row r="11" spans="1:13" ht="27" customHeight="1" x14ac:dyDescent="0.25">
      <c r="A11" s="189"/>
      <c r="B11" s="162" t="s">
        <v>6</v>
      </c>
      <c r="C11" s="163" t="str">
        <f t="shared" si="0"/>
        <v>1</v>
      </c>
      <c r="D11" s="167" t="s">
        <v>187</v>
      </c>
      <c r="E11" s="168" t="s">
        <v>189</v>
      </c>
      <c r="F11" s="169" t="s">
        <v>138</v>
      </c>
      <c r="G11" s="183" t="s">
        <v>188</v>
      </c>
      <c r="H11" s="165" t="s">
        <v>172</v>
      </c>
      <c r="I11" s="165" t="s">
        <v>172</v>
      </c>
      <c r="J11" s="181" t="s">
        <v>191</v>
      </c>
      <c r="K11" s="166"/>
      <c r="L11" s="228"/>
    </row>
    <row r="12" spans="1:13" ht="27" customHeight="1" x14ac:dyDescent="0.25">
      <c r="A12" s="189"/>
      <c r="B12" s="162" t="s">
        <v>7</v>
      </c>
      <c r="C12" s="163" t="str">
        <f t="shared" si="0"/>
        <v>1</v>
      </c>
      <c r="D12" s="167" t="s">
        <v>187</v>
      </c>
      <c r="E12" s="168" t="s">
        <v>189</v>
      </c>
      <c r="F12" s="169" t="s">
        <v>138</v>
      </c>
      <c r="G12" s="183" t="s">
        <v>188</v>
      </c>
      <c r="H12" s="165" t="s">
        <v>172</v>
      </c>
      <c r="I12" s="165" t="s">
        <v>172</v>
      </c>
      <c r="J12" s="181" t="s">
        <v>191</v>
      </c>
      <c r="K12" s="166"/>
      <c r="L12" s="228"/>
    </row>
    <row r="13" spans="1:13" ht="27" customHeight="1" x14ac:dyDescent="0.25">
      <c r="A13" s="189"/>
      <c r="B13" s="162" t="s">
        <v>8</v>
      </c>
      <c r="C13" s="163" t="str">
        <f t="shared" si="0"/>
        <v>1</v>
      </c>
      <c r="D13" s="167" t="s">
        <v>187</v>
      </c>
      <c r="E13" s="168" t="s">
        <v>189</v>
      </c>
      <c r="F13" s="169" t="s">
        <v>138</v>
      </c>
      <c r="G13" s="183" t="s">
        <v>188</v>
      </c>
      <c r="H13" s="165" t="s">
        <v>172</v>
      </c>
      <c r="I13" s="165" t="s">
        <v>172</v>
      </c>
      <c r="J13" s="181" t="s">
        <v>191</v>
      </c>
      <c r="K13" s="166"/>
      <c r="L13" s="228"/>
    </row>
    <row r="14" spans="1:13" ht="27" customHeight="1" x14ac:dyDescent="0.25">
      <c r="A14" s="189"/>
      <c r="B14" s="162" t="s">
        <v>9</v>
      </c>
      <c r="C14" s="163" t="str">
        <f t="shared" si="0"/>
        <v>1</v>
      </c>
      <c r="D14" s="167" t="s">
        <v>187</v>
      </c>
      <c r="E14" s="168" t="s">
        <v>189</v>
      </c>
      <c r="F14" s="169" t="s">
        <v>138</v>
      </c>
      <c r="G14" s="183" t="s">
        <v>188</v>
      </c>
      <c r="H14" s="165" t="s">
        <v>172</v>
      </c>
      <c r="I14" s="165" t="s">
        <v>172</v>
      </c>
      <c r="J14" s="181" t="s">
        <v>191</v>
      </c>
      <c r="K14" s="166"/>
      <c r="L14" s="228"/>
    </row>
    <row r="15" spans="1:13" ht="27" customHeight="1" x14ac:dyDescent="0.25">
      <c r="A15" s="189"/>
      <c r="B15" s="162" t="s">
        <v>10</v>
      </c>
      <c r="C15" s="163" t="str">
        <f t="shared" si="0"/>
        <v>1</v>
      </c>
      <c r="D15" s="167" t="s">
        <v>187</v>
      </c>
      <c r="E15" s="168" t="s">
        <v>189</v>
      </c>
      <c r="F15" s="169" t="s">
        <v>138</v>
      </c>
      <c r="G15" s="183" t="s">
        <v>188</v>
      </c>
      <c r="H15" s="165" t="s">
        <v>172</v>
      </c>
      <c r="I15" s="165" t="s">
        <v>172</v>
      </c>
      <c r="J15" s="181" t="s">
        <v>191</v>
      </c>
      <c r="K15" s="166"/>
      <c r="L15" s="228"/>
    </row>
    <row r="16" spans="1:13" ht="27" customHeight="1" x14ac:dyDescent="0.25">
      <c r="A16" s="189"/>
      <c r="B16" s="162" t="s">
        <v>11</v>
      </c>
      <c r="C16" s="163" t="str">
        <f t="shared" si="0"/>
        <v>1</v>
      </c>
      <c r="D16" s="167" t="s">
        <v>187</v>
      </c>
      <c r="E16" s="168" t="s">
        <v>189</v>
      </c>
      <c r="F16" s="169" t="s">
        <v>138</v>
      </c>
      <c r="G16" s="183" t="s">
        <v>188</v>
      </c>
      <c r="H16" s="165" t="s">
        <v>172</v>
      </c>
      <c r="I16" s="165" t="s">
        <v>172</v>
      </c>
      <c r="J16" s="181" t="s">
        <v>191</v>
      </c>
      <c r="K16" s="166"/>
      <c r="L16" s="228"/>
    </row>
    <row r="17" spans="1:12" ht="27" customHeight="1" x14ac:dyDescent="0.25">
      <c r="A17" s="189"/>
      <c r="B17" s="162" t="s">
        <v>12</v>
      </c>
      <c r="C17" s="163" t="str">
        <f t="shared" si="0"/>
        <v>1</v>
      </c>
      <c r="D17" s="167" t="s">
        <v>187</v>
      </c>
      <c r="E17" s="168" t="s">
        <v>189</v>
      </c>
      <c r="F17" s="169" t="s">
        <v>138</v>
      </c>
      <c r="G17" s="183" t="s">
        <v>188</v>
      </c>
      <c r="H17" s="165" t="s">
        <v>172</v>
      </c>
      <c r="I17" s="165" t="s">
        <v>172</v>
      </c>
      <c r="J17" s="181" t="s">
        <v>191</v>
      </c>
      <c r="K17" s="166"/>
      <c r="L17" s="228"/>
    </row>
    <row r="18" spans="1:12" ht="27" customHeight="1" thickBot="1" x14ac:dyDescent="0.3">
      <c r="A18" s="189"/>
      <c r="B18" s="162" t="s">
        <v>13</v>
      </c>
      <c r="C18" s="163" t="str">
        <f t="shared" si="0"/>
        <v>1</v>
      </c>
      <c r="D18" s="167" t="s">
        <v>187</v>
      </c>
      <c r="E18" s="168" t="s">
        <v>189</v>
      </c>
      <c r="F18" s="169" t="s">
        <v>138</v>
      </c>
      <c r="G18" s="183" t="s">
        <v>188</v>
      </c>
      <c r="H18" s="165" t="s">
        <v>172</v>
      </c>
      <c r="I18" s="165" t="s">
        <v>172</v>
      </c>
      <c r="J18" s="181" t="s">
        <v>191</v>
      </c>
      <c r="K18" s="166"/>
      <c r="L18" s="228"/>
    </row>
    <row r="19" spans="1:12" ht="27" customHeight="1" thickBot="1" x14ac:dyDescent="0.3">
      <c r="A19" s="189"/>
      <c r="B19" s="162" t="s">
        <v>14</v>
      </c>
      <c r="C19" s="163" t="str">
        <f t="shared" si="0"/>
        <v>1</v>
      </c>
      <c r="D19" s="182" t="s">
        <v>158</v>
      </c>
      <c r="E19" s="182" t="s">
        <v>158</v>
      </c>
      <c r="F19" s="164" t="s">
        <v>158</v>
      </c>
      <c r="G19" s="182" t="s">
        <v>158</v>
      </c>
      <c r="H19" s="182" t="s">
        <v>158</v>
      </c>
      <c r="I19" s="165" t="s">
        <v>158</v>
      </c>
      <c r="J19" s="182" t="s">
        <v>158</v>
      </c>
      <c r="K19" s="166"/>
      <c r="L19" s="228"/>
    </row>
    <row r="20" spans="1:12" ht="27" customHeight="1" x14ac:dyDescent="0.25">
      <c r="A20" s="189"/>
      <c r="B20" s="162" t="s">
        <v>15</v>
      </c>
      <c r="C20" s="163" t="str">
        <f t="shared" si="0"/>
        <v>1</v>
      </c>
      <c r="D20" s="167" t="s">
        <v>187</v>
      </c>
      <c r="E20" s="168" t="s">
        <v>189</v>
      </c>
      <c r="F20" s="169" t="s">
        <v>138</v>
      </c>
      <c r="G20" s="183" t="s">
        <v>188</v>
      </c>
      <c r="H20" s="165" t="s">
        <v>172</v>
      </c>
      <c r="I20" s="165" t="s">
        <v>172</v>
      </c>
      <c r="J20" s="181" t="s">
        <v>191</v>
      </c>
      <c r="K20" s="166"/>
      <c r="L20" s="228"/>
    </row>
    <row r="21" spans="1:12" ht="27" customHeight="1" x14ac:dyDescent="0.25">
      <c r="A21" s="189"/>
      <c r="B21" s="162" t="s">
        <v>16</v>
      </c>
      <c r="C21" s="163" t="str">
        <f t="shared" si="0"/>
        <v>1</v>
      </c>
      <c r="D21" s="167" t="s">
        <v>187</v>
      </c>
      <c r="E21" s="168" t="s">
        <v>189</v>
      </c>
      <c r="F21" s="169" t="s">
        <v>138</v>
      </c>
      <c r="G21" s="183" t="s">
        <v>188</v>
      </c>
      <c r="H21" s="165" t="s">
        <v>172</v>
      </c>
      <c r="I21" s="165" t="s">
        <v>172</v>
      </c>
      <c r="J21" s="181" t="s">
        <v>191</v>
      </c>
      <c r="K21" s="166"/>
      <c r="L21" s="228"/>
    </row>
    <row r="22" spans="1:12" ht="27" customHeight="1" thickBot="1" x14ac:dyDescent="0.3">
      <c r="A22" s="189"/>
      <c r="B22" s="162" t="s">
        <v>17</v>
      </c>
      <c r="C22" s="163" t="str">
        <f t="shared" si="0"/>
        <v>1</v>
      </c>
      <c r="D22" s="167" t="s">
        <v>187</v>
      </c>
      <c r="E22" s="168" t="s">
        <v>189</v>
      </c>
      <c r="F22" s="169" t="s">
        <v>138</v>
      </c>
      <c r="G22" s="183" t="s">
        <v>188</v>
      </c>
      <c r="H22" s="165" t="s">
        <v>172</v>
      </c>
      <c r="I22" s="165" t="s">
        <v>172</v>
      </c>
      <c r="J22" s="181" t="s">
        <v>191</v>
      </c>
      <c r="K22" s="166"/>
      <c r="L22" s="228"/>
    </row>
    <row r="23" spans="1:12" ht="30" hidden="1" customHeight="1" thickBot="1" x14ac:dyDescent="0.3">
      <c r="A23" s="190"/>
      <c r="B23" s="113"/>
      <c r="C23" s="113" t="str">
        <f t="shared" si="0"/>
        <v/>
      </c>
      <c r="D23" s="29"/>
      <c r="E23" s="30"/>
      <c r="F23" s="86"/>
      <c r="G23" s="32"/>
      <c r="H23" s="33"/>
      <c r="I23" s="79"/>
      <c r="J23" s="30"/>
      <c r="K23" s="34"/>
      <c r="L23" s="228"/>
    </row>
    <row r="24" spans="1:12" s="26" customFormat="1" ht="30" hidden="1" customHeight="1" thickBot="1" x14ac:dyDescent="0.3">
      <c r="A24" s="109"/>
      <c r="B24" s="114" t="s">
        <v>140</v>
      </c>
      <c r="C24" s="115" t="s">
        <v>136</v>
      </c>
      <c r="D24" s="116" t="s">
        <v>161</v>
      </c>
      <c r="E24" s="117" t="s">
        <v>141</v>
      </c>
      <c r="F24" s="23" t="s">
        <v>142</v>
      </c>
      <c r="G24" s="117" t="s">
        <v>143</v>
      </c>
      <c r="H24" s="118" t="s">
        <v>144</v>
      </c>
      <c r="I24" s="79" t="s">
        <v>174</v>
      </c>
      <c r="J24" s="116" t="s">
        <v>146</v>
      </c>
      <c r="K24" s="22" t="s">
        <v>148</v>
      </c>
      <c r="L24" s="228"/>
    </row>
    <row r="25" spans="1:12" ht="30" customHeight="1" thickBot="1" x14ac:dyDescent="0.3">
      <c r="A25" s="191" t="s">
        <v>156</v>
      </c>
      <c r="B25" s="119" t="s">
        <v>18</v>
      </c>
      <c r="C25" s="120" t="str">
        <f>IF(OR(B25="Color de la piel",B25="Color del iris",B25="Color del cabello",B25="Señas particulares", B25="Estatura", B25="Peso",B25="Cicatrices",B25="Tipo de sangre"),"1","")</f>
        <v>1</v>
      </c>
      <c r="D25" s="160" t="s">
        <v>158</v>
      </c>
      <c r="E25" s="160" t="s">
        <v>158</v>
      </c>
      <c r="F25" s="164" t="s">
        <v>158</v>
      </c>
      <c r="G25" s="160" t="s">
        <v>158</v>
      </c>
      <c r="H25" s="160" t="s">
        <v>158</v>
      </c>
      <c r="I25" s="165" t="s">
        <v>158</v>
      </c>
      <c r="J25" s="160" t="s">
        <v>158</v>
      </c>
      <c r="K25" s="70"/>
      <c r="L25" s="228"/>
    </row>
    <row r="26" spans="1:12" ht="30" customHeight="1" thickBot="1" x14ac:dyDescent="0.3">
      <c r="A26" s="192"/>
      <c r="B26" s="121" t="s">
        <v>19</v>
      </c>
      <c r="C26" s="110" t="str">
        <f t="shared" ref="C26:C33" si="1">IF(OR(B26="Color de la piel",B26="Color del iris",B26="Color del cabello",B26="Señas particulares", B26="Estatura", B26="Peso",B26="Cicatrices",B26="Tipo de sangre"),"1","")</f>
        <v>1</v>
      </c>
      <c r="D26" s="160" t="s">
        <v>158</v>
      </c>
      <c r="E26" s="160" t="s">
        <v>158</v>
      </c>
      <c r="F26" s="164" t="s">
        <v>158</v>
      </c>
      <c r="G26" s="160" t="s">
        <v>158</v>
      </c>
      <c r="H26" s="160" t="s">
        <v>158</v>
      </c>
      <c r="I26" s="165" t="s">
        <v>158</v>
      </c>
      <c r="J26" s="160" t="s">
        <v>158</v>
      </c>
      <c r="K26" s="22"/>
      <c r="L26" s="228"/>
    </row>
    <row r="27" spans="1:12" ht="30" customHeight="1" thickBot="1" x14ac:dyDescent="0.3">
      <c r="A27" s="192"/>
      <c r="B27" s="170" t="s">
        <v>20</v>
      </c>
      <c r="C27" s="163" t="str">
        <f t="shared" ref="C27:C32" si="2">IF(OR(B27="Color de la piel",B27="Color del iris",B27="Color del cabello",B27="Señas particulares", B27="Estatura", B27="Peso",B27="Cicatrices",B27="Tipo de sangre"),"1","")</f>
        <v>1</v>
      </c>
      <c r="D27" s="160" t="s">
        <v>158</v>
      </c>
      <c r="E27" s="160" t="s">
        <v>158</v>
      </c>
      <c r="F27" s="164" t="s">
        <v>158</v>
      </c>
      <c r="G27" s="160" t="s">
        <v>158</v>
      </c>
      <c r="H27" s="160" t="s">
        <v>158</v>
      </c>
      <c r="I27" s="165" t="s">
        <v>158</v>
      </c>
      <c r="J27" s="160" t="s">
        <v>158</v>
      </c>
      <c r="K27" s="171"/>
      <c r="L27" s="228"/>
    </row>
    <row r="28" spans="1:12" ht="30" customHeight="1" thickBot="1" x14ac:dyDescent="0.3">
      <c r="A28" s="192"/>
      <c r="B28" s="170" t="s">
        <v>21</v>
      </c>
      <c r="C28" s="163" t="str">
        <f t="shared" si="2"/>
        <v>1</v>
      </c>
      <c r="D28" s="160" t="s">
        <v>158</v>
      </c>
      <c r="E28" s="160" t="s">
        <v>158</v>
      </c>
      <c r="F28" s="164" t="s">
        <v>158</v>
      </c>
      <c r="G28" s="160" t="s">
        <v>158</v>
      </c>
      <c r="H28" s="160" t="s">
        <v>158</v>
      </c>
      <c r="I28" s="165" t="s">
        <v>158</v>
      </c>
      <c r="J28" s="160" t="s">
        <v>158</v>
      </c>
      <c r="K28" s="171"/>
      <c r="L28" s="228"/>
    </row>
    <row r="29" spans="1:12" ht="30" customHeight="1" thickBot="1" x14ac:dyDescent="0.3">
      <c r="A29" s="192"/>
      <c r="B29" s="170" t="s">
        <v>22</v>
      </c>
      <c r="C29" s="163" t="str">
        <f t="shared" si="2"/>
        <v>1</v>
      </c>
      <c r="D29" s="160" t="s">
        <v>158</v>
      </c>
      <c r="E29" s="160" t="s">
        <v>158</v>
      </c>
      <c r="F29" s="164" t="s">
        <v>158</v>
      </c>
      <c r="G29" s="160" t="s">
        <v>158</v>
      </c>
      <c r="H29" s="160" t="s">
        <v>158</v>
      </c>
      <c r="I29" s="165" t="s">
        <v>158</v>
      </c>
      <c r="J29" s="160" t="s">
        <v>158</v>
      </c>
      <c r="K29" s="171"/>
      <c r="L29" s="228"/>
    </row>
    <row r="30" spans="1:12" ht="30" customHeight="1" thickBot="1" x14ac:dyDescent="0.3">
      <c r="A30" s="192"/>
      <c r="B30" s="170" t="s">
        <v>23</v>
      </c>
      <c r="C30" s="163" t="str">
        <f t="shared" si="2"/>
        <v>1</v>
      </c>
      <c r="D30" s="160" t="s">
        <v>158</v>
      </c>
      <c r="E30" s="160" t="s">
        <v>158</v>
      </c>
      <c r="F30" s="164" t="s">
        <v>158</v>
      </c>
      <c r="G30" s="160" t="s">
        <v>158</v>
      </c>
      <c r="H30" s="160" t="s">
        <v>158</v>
      </c>
      <c r="I30" s="165" t="s">
        <v>158</v>
      </c>
      <c r="J30" s="160" t="s">
        <v>158</v>
      </c>
      <c r="K30" s="171"/>
      <c r="L30" s="228"/>
    </row>
    <row r="31" spans="1:12" ht="30" customHeight="1" thickBot="1" x14ac:dyDescent="0.3">
      <c r="A31" s="192"/>
      <c r="B31" s="170" t="s">
        <v>24</v>
      </c>
      <c r="C31" s="163" t="str">
        <f t="shared" si="2"/>
        <v>1</v>
      </c>
      <c r="D31" s="160" t="s">
        <v>158</v>
      </c>
      <c r="E31" s="160" t="s">
        <v>158</v>
      </c>
      <c r="F31" s="164" t="s">
        <v>158</v>
      </c>
      <c r="G31" s="160" t="s">
        <v>158</v>
      </c>
      <c r="H31" s="160" t="s">
        <v>158</v>
      </c>
      <c r="I31" s="165" t="s">
        <v>158</v>
      </c>
      <c r="J31" s="160" t="s">
        <v>158</v>
      </c>
      <c r="K31" s="171"/>
      <c r="L31" s="228"/>
    </row>
    <row r="32" spans="1:12" ht="30" customHeight="1" thickBot="1" x14ac:dyDescent="0.3">
      <c r="A32" s="192"/>
      <c r="B32" s="170" t="s">
        <v>25</v>
      </c>
      <c r="C32" s="163" t="str">
        <f t="shared" si="2"/>
        <v>1</v>
      </c>
      <c r="D32" s="160" t="s">
        <v>158</v>
      </c>
      <c r="E32" s="160" t="s">
        <v>158</v>
      </c>
      <c r="F32" s="164" t="s">
        <v>158</v>
      </c>
      <c r="G32" s="160" t="s">
        <v>158</v>
      </c>
      <c r="H32" s="160" t="s">
        <v>158</v>
      </c>
      <c r="I32" s="165" t="s">
        <v>158</v>
      </c>
      <c r="J32" s="160" t="s">
        <v>158</v>
      </c>
      <c r="K32" s="171"/>
      <c r="L32" s="228"/>
    </row>
    <row r="33" spans="1:12" ht="15" hidden="1" customHeight="1" thickBot="1" x14ac:dyDescent="0.3">
      <c r="A33" s="193"/>
      <c r="B33" s="122"/>
      <c r="C33" s="123" t="str">
        <f t="shared" si="1"/>
        <v/>
      </c>
      <c r="D33" s="21"/>
      <c r="E33" s="20"/>
      <c r="F33" s="23"/>
      <c r="G33" s="20"/>
      <c r="H33" s="20"/>
      <c r="I33" s="79"/>
      <c r="J33" s="21"/>
      <c r="K33" s="22"/>
      <c r="L33" s="228"/>
    </row>
    <row r="34" spans="1:12" ht="15" hidden="1" customHeight="1" thickBot="1" x14ac:dyDescent="0.3">
      <c r="A34" s="76"/>
      <c r="B34" s="124" t="s">
        <v>140</v>
      </c>
      <c r="C34" s="125" t="s">
        <v>136</v>
      </c>
      <c r="D34" s="126" t="s">
        <v>161</v>
      </c>
      <c r="E34" s="127" t="s">
        <v>141</v>
      </c>
      <c r="F34" s="128" t="s">
        <v>142</v>
      </c>
      <c r="G34" s="117" t="s">
        <v>143</v>
      </c>
      <c r="H34" s="118" t="s">
        <v>144</v>
      </c>
      <c r="I34" s="79" t="s">
        <v>174</v>
      </c>
      <c r="J34" s="126" t="s">
        <v>146</v>
      </c>
      <c r="K34" s="22" t="s">
        <v>148</v>
      </c>
      <c r="L34" s="228"/>
    </row>
    <row r="35" spans="1:12" ht="20.100000000000001" customHeight="1" thickBot="1" x14ac:dyDescent="0.3">
      <c r="A35" s="198" t="s">
        <v>121</v>
      </c>
      <c r="B35" s="129" t="s">
        <v>26</v>
      </c>
      <c r="C35" s="120" t="str">
        <f t="shared" ref="C35:C42" si="3">IF(OR(B35="Puesto o cargo que desempeña o área",B35="Domicilio de trabajo",B35="Correo electrónico institucional",B35="Teléfono institucional",B35="Referencias laborales", B35="Referencias personales",B35="Información generada durante los procesos de reclutamiento, selección y contratación",B35="Trayectoria laboral",B35="Capacitación laboral"),"1","")</f>
        <v>1</v>
      </c>
      <c r="D35" s="161" t="s">
        <v>158</v>
      </c>
      <c r="E35" s="161" t="s">
        <v>158</v>
      </c>
      <c r="F35" s="164" t="s">
        <v>158</v>
      </c>
      <c r="G35" s="161" t="s">
        <v>158</v>
      </c>
      <c r="H35" s="161" t="s">
        <v>158</v>
      </c>
      <c r="I35" s="165" t="s">
        <v>158</v>
      </c>
      <c r="J35" s="161" t="s">
        <v>158</v>
      </c>
      <c r="K35" s="69"/>
      <c r="L35" s="228"/>
    </row>
    <row r="36" spans="1:12" ht="20.100000000000001" customHeight="1" thickBot="1" x14ac:dyDescent="0.3">
      <c r="A36" s="199"/>
      <c r="B36" s="82" t="s">
        <v>27</v>
      </c>
      <c r="C36" s="110" t="str">
        <f t="shared" si="3"/>
        <v>1</v>
      </c>
      <c r="D36" s="160" t="s">
        <v>158</v>
      </c>
      <c r="E36" s="160" t="s">
        <v>158</v>
      </c>
      <c r="F36" s="164" t="s">
        <v>158</v>
      </c>
      <c r="G36" s="160" t="s">
        <v>158</v>
      </c>
      <c r="H36" s="160" t="s">
        <v>158</v>
      </c>
      <c r="I36" s="165" t="s">
        <v>158</v>
      </c>
      <c r="J36" s="160" t="s">
        <v>158</v>
      </c>
      <c r="K36" s="19"/>
      <c r="L36" s="228"/>
    </row>
    <row r="37" spans="1:12" ht="20.100000000000001" customHeight="1" thickBot="1" x14ac:dyDescent="0.3">
      <c r="A37" s="199"/>
      <c r="B37" s="170" t="s">
        <v>28</v>
      </c>
      <c r="C37" s="163" t="str">
        <f t="shared" si="3"/>
        <v>1</v>
      </c>
      <c r="D37" s="160" t="s">
        <v>158</v>
      </c>
      <c r="E37" s="160" t="s">
        <v>158</v>
      </c>
      <c r="F37" s="164" t="s">
        <v>158</v>
      </c>
      <c r="G37" s="160" t="s">
        <v>158</v>
      </c>
      <c r="H37" s="160" t="s">
        <v>158</v>
      </c>
      <c r="I37" s="165" t="s">
        <v>158</v>
      </c>
      <c r="J37" s="160" t="s">
        <v>158</v>
      </c>
      <c r="K37" s="172"/>
      <c r="L37" s="228"/>
    </row>
    <row r="38" spans="1:12" ht="20.100000000000001" customHeight="1" thickBot="1" x14ac:dyDescent="0.3">
      <c r="A38" s="199"/>
      <c r="B38" s="170" t="s">
        <v>29</v>
      </c>
      <c r="C38" s="163" t="str">
        <f t="shared" si="3"/>
        <v>1</v>
      </c>
      <c r="D38" s="160" t="s">
        <v>158</v>
      </c>
      <c r="E38" s="160" t="s">
        <v>158</v>
      </c>
      <c r="F38" s="164" t="s">
        <v>158</v>
      </c>
      <c r="G38" s="160" t="s">
        <v>158</v>
      </c>
      <c r="H38" s="160" t="s">
        <v>158</v>
      </c>
      <c r="I38" s="165" t="s">
        <v>158</v>
      </c>
      <c r="J38" s="160" t="s">
        <v>158</v>
      </c>
      <c r="K38" s="172"/>
      <c r="L38" s="228"/>
    </row>
    <row r="39" spans="1:12" ht="20.100000000000001" customHeight="1" thickBot="1" x14ac:dyDescent="0.3">
      <c r="A39" s="199"/>
      <c r="B39" s="170" t="s">
        <v>30</v>
      </c>
      <c r="C39" s="163" t="str">
        <f t="shared" si="3"/>
        <v>1</v>
      </c>
      <c r="D39" s="160" t="s">
        <v>158</v>
      </c>
      <c r="E39" s="160" t="s">
        <v>158</v>
      </c>
      <c r="F39" s="164" t="s">
        <v>158</v>
      </c>
      <c r="G39" s="160" t="s">
        <v>158</v>
      </c>
      <c r="H39" s="160" t="s">
        <v>158</v>
      </c>
      <c r="I39" s="165" t="s">
        <v>158</v>
      </c>
      <c r="J39" s="160" t="s">
        <v>158</v>
      </c>
      <c r="K39" s="172"/>
      <c r="L39" s="228"/>
    </row>
    <row r="40" spans="1:12" ht="20.100000000000001" customHeight="1" thickBot="1" x14ac:dyDescent="0.3">
      <c r="A40" s="199"/>
      <c r="B40" s="170" t="s">
        <v>32</v>
      </c>
      <c r="C40" s="163" t="str">
        <f t="shared" si="3"/>
        <v>1</v>
      </c>
      <c r="D40" s="160" t="s">
        <v>158</v>
      </c>
      <c r="E40" s="160" t="s">
        <v>158</v>
      </c>
      <c r="F40" s="164" t="s">
        <v>158</v>
      </c>
      <c r="G40" s="160" t="s">
        <v>158</v>
      </c>
      <c r="H40" s="160" t="s">
        <v>158</v>
      </c>
      <c r="I40" s="165" t="s">
        <v>158</v>
      </c>
      <c r="J40" s="160" t="s">
        <v>158</v>
      </c>
      <c r="K40" s="172"/>
      <c r="L40" s="228"/>
    </row>
    <row r="41" spans="1:12" ht="20.100000000000001" customHeight="1" thickBot="1" x14ac:dyDescent="0.3">
      <c r="A41" s="199"/>
      <c r="B41" s="170" t="s">
        <v>33</v>
      </c>
      <c r="C41" s="163" t="str">
        <f t="shared" si="3"/>
        <v>1</v>
      </c>
      <c r="D41" s="160" t="s">
        <v>158</v>
      </c>
      <c r="E41" s="160" t="s">
        <v>158</v>
      </c>
      <c r="F41" s="164" t="s">
        <v>158</v>
      </c>
      <c r="G41" s="160" t="s">
        <v>158</v>
      </c>
      <c r="H41" s="160" t="s">
        <v>158</v>
      </c>
      <c r="I41" s="165" t="s">
        <v>158</v>
      </c>
      <c r="J41" s="160" t="s">
        <v>158</v>
      </c>
      <c r="K41" s="172"/>
      <c r="L41" s="228"/>
    </row>
    <row r="42" spans="1:12" ht="20.100000000000001" customHeight="1" thickBot="1" x14ac:dyDescent="0.3">
      <c r="A42" s="199"/>
      <c r="B42" s="170" t="s">
        <v>34</v>
      </c>
      <c r="C42" s="163" t="str">
        <f t="shared" si="3"/>
        <v>1</v>
      </c>
      <c r="D42" s="160" t="s">
        <v>158</v>
      </c>
      <c r="E42" s="160" t="s">
        <v>158</v>
      </c>
      <c r="F42" s="164" t="s">
        <v>158</v>
      </c>
      <c r="G42" s="160" t="s">
        <v>158</v>
      </c>
      <c r="H42" s="160" t="s">
        <v>158</v>
      </c>
      <c r="I42" s="165" t="s">
        <v>158</v>
      </c>
      <c r="J42" s="160" t="s">
        <v>158</v>
      </c>
      <c r="K42" s="172"/>
      <c r="L42" s="228"/>
    </row>
    <row r="43" spans="1:12" ht="9.9499999999999993" hidden="1" customHeight="1" thickBot="1" x14ac:dyDescent="0.3">
      <c r="A43" s="200"/>
      <c r="B43" s="122"/>
      <c r="C43" s="123" t="str">
        <f t="shared" ref="C43" si="4">IF(OR(B43="Puesto o cargo que desempeña o área",B43="Domicilio de trabajo",B43="Correo electrónico institucional",B43="Teléfono institucional",B43="Referencias laborales", B43="Referencias personales",B43="Información generada durante los procesos de reclutamiento, selección y contratación",B43="Trayectoria laboral",B43="Capacitación laboral"),"1","")</f>
        <v/>
      </c>
      <c r="D43" s="83"/>
      <c r="E43" s="80"/>
      <c r="F43" s="23"/>
      <c r="G43" s="80"/>
      <c r="H43" s="81"/>
      <c r="I43" s="79"/>
      <c r="J43" s="80"/>
      <c r="K43" s="19"/>
      <c r="L43" s="228"/>
    </row>
    <row r="44" spans="1:12" ht="39.950000000000003" hidden="1" customHeight="1" thickBot="1" x14ac:dyDescent="0.3">
      <c r="A44" s="77"/>
      <c r="B44" s="124" t="s">
        <v>140</v>
      </c>
      <c r="C44" s="125" t="s">
        <v>136</v>
      </c>
      <c r="D44" s="126" t="s">
        <v>161</v>
      </c>
      <c r="E44" s="127" t="s">
        <v>141</v>
      </c>
      <c r="F44" s="128" t="s">
        <v>142</v>
      </c>
      <c r="G44" s="117" t="s">
        <v>143</v>
      </c>
      <c r="H44" s="118" t="s">
        <v>144</v>
      </c>
      <c r="I44" s="79" t="s">
        <v>174</v>
      </c>
      <c r="J44" s="126" t="s">
        <v>146</v>
      </c>
      <c r="K44" s="22" t="s">
        <v>148</v>
      </c>
      <c r="L44" s="228"/>
    </row>
    <row r="45" spans="1:12" ht="15.75" thickBot="1" x14ac:dyDescent="0.3">
      <c r="A45" s="191" t="s">
        <v>122</v>
      </c>
      <c r="B45" s="119" t="s">
        <v>35</v>
      </c>
      <c r="C45" s="120" t="str">
        <f>IF(OR(B45="Trayectoria educativa",B45="Escolaridad",B45="Títulos",B45="Cédula profesional",B45="Certificados",B45="Reconocimientos"),"1","")</f>
        <v>1</v>
      </c>
      <c r="D45" s="160" t="s">
        <v>158</v>
      </c>
      <c r="E45" s="160" t="s">
        <v>158</v>
      </c>
      <c r="F45" s="164" t="s">
        <v>158</v>
      </c>
      <c r="G45" s="160" t="s">
        <v>158</v>
      </c>
      <c r="H45" s="160" t="s">
        <v>158</v>
      </c>
      <c r="I45" s="165" t="s">
        <v>158</v>
      </c>
      <c r="J45" s="160" t="s">
        <v>158</v>
      </c>
      <c r="K45" s="89"/>
      <c r="L45" s="228"/>
    </row>
    <row r="46" spans="1:12" ht="15.75" thickBot="1" x14ac:dyDescent="0.3">
      <c r="A46" s="192"/>
      <c r="B46" s="130" t="s">
        <v>36</v>
      </c>
      <c r="C46" s="131" t="str">
        <f t="shared" ref="C46:C51" si="5">IF(OR(B46="Trayectoria educativa",B46="Escolaridad",B46="Títulos",B46="Cédula profesional",B46="Certificados",B46="Reconocimientos"),"1","")</f>
        <v>1</v>
      </c>
      <c r="D46" s="182" t="s">
        <v>158</v>
      </c>
      <c r="E46" s="182" t="s">
        <v>158</v>
      </c>
      <c r="F46" s="164" t="s">
        <v>158</v>
      </c>
      <c r="G46" s="182" t="s">
        <v>158</v>
      </c>
      <c r="H46" s="182" t="s">
        <v>158</v>
      </c>
      <c r="I46" s="165" t="s">
        <v>158</v>
      </c>
      <c r="J46" s="182" t="s">
        <v>158</v>
      </c>
      <c r="K46" s="68"/>
      <c r="L46" s="228"/>
    </row>
    <row r="47" spans="1:12" ht="15.75" thickBot="1" x14ac:dyDescent="0.3">
      <c r="A47" s="192"/>
      <c r="B47" s="173" t="s">
        <v>37</v>
      </c>
      <c r="C47" s="163" t="str">
        <f>IF(OR(B47="Trayectoria educativa",B47="Escolaridad",B47="Títulos",B47="Cédula profesional",B47="Certificados",B47="Reconocimientos"),"1","")</f>
        <v>1</v>
      </c>
      <c r="D47" s="160" t="s">
        <v>158</v>
      </c>
      <c r="E47" s="160" t="s">
        <v>158</v>
      </c>
      <c r="F47" s="164" t="s">
        <v>158</v>
      </c>
      <c r="G47" s="160" t="s">
        <v>158</v>
      </c>
      <c r="H47" s="160" t="s">
        <v>158</v>
      </c>
      <c r="I47" s="165" t="s">
        <v>158</v>
      </c>
      <c r="J47" s="160" t="s">
        <v>158</v>
      </c>
      <c r="K47" s="174"/>
      <c r="L47" s="228"/>
    </row>
    <row r="48" spans="1:12" ht="15.75" thickBot="1" x14ac:dyDescent="0.3">
      <c r="A48" s="192"/>
      <c r="B48" s="173" t="s">
        <v>38</v>
      </c>
      <c r="C48" s="163" t="str">
        <f>IF(OR(B48="Trayectoria educativa",B48="Escolaridad",B48="Títulos",B48="Cédula profesional",B48="Certificados",B48="Reconocimientos"),"1","")</f>
        <v>1</v>
      </c>
      <c r="D48" s="160" t="s">
        <v>158</v>
      </c>
      <c r="E48" s="160" t="s">
        <v>158</v>
      </c>
      <c r="F48" s="164" t="s">
        <v>158</v>
      </c>
      <c r="G48" s="160" t="s">
        <v>158</v>
      </c>
      <c r="H48" s="160" t="s">
        <v>158</v>
      </c>
      <c r="I48" s="165" t="s">
        <v>158</v>
      </c>
      <c r="J48" s="160" t="s">
        <v>158</v>
      </c>
      <c r="K48" s="174"/>
      <c r="L48" s="228"/>
    </row>
    <row r="49" spans="1:12" ht="15.75" thickBot="1" x14ac:dyDescent="0.3">
      <c r="A49" s="192"/>
      <c r="B49" s="173" t="s">
        <v>39</v>
      </c>
      <c r="C49" s="163" t="str">
        <f>IF(OR(B49="Trayectoria educativa",B49="Escolaridad",B49="Títulos",B49="Cédula profesional",B49="Certificados",B49="Reconocimientos"),"1","")</f>
        <v>1</v>
      </c>
      <c r="D49" s="160" t="s">
        <v>158</v>
      </c>
      <c r="E49" s="160" t="s">
        <v>158</v>
      </c>
      <c r="F49" s="164" t="s">
        <v>158</v>
      </c>
      <c r="G49" s="160" t="s">
        <v>158</v>
      </c>
      <c r="H49" s="160" t="s">
        <v>158</v>
      </c>
      <c r="I49" s="165" t="s">
        <v>158</v>
      </c>
      <c r="J49" s="160" t="s">
        <v>158</v>
      </c>
      <c r="K49" s="174"/>
      <c r="L49" s="228"/>
    </row>
    <row r="50" spans="1:12" ht="15.75" thickBot="1" x14ac:dyDescent="0.3">
      <c r="A50" s="192"/>
      <c r="B50" s="173" t="s">
        <v>40</v>
      </c>
      <c r="C50" s="163" t="str">
        <f>IF(OR(B50="Trayectoria educativa",B50="Escolaridad",B50="Títulos",B50="Cédula profesional",B50="Certificados",B50="Reconocimientos"),"1","")</f>
        <v>1</v>
      </c>
      <c r="D50" s="160" t="s">
        <v>158</v>
      </c>
      <c r="E50" s="160" t="s">
        <v>158</v>
      </c>
      <c r="F50" s="164" t="s">
        <v>158</v>
      </c>
      <c r="G50" s="160" t="s">
        <v>158</v>
      </c>
      <c r="H50" s="160" t="s">
        <v>158</v>
      </c>
      <c r="I50" s="165" t="s">
        <v>158</v>
      </c>
      <c r="J50" s="160" t="s">
        <v>158</v>
      </c>
      <c r="K50" s="174"/>
      <c r="L50" s="228"/>
    </row>
    <row r="51" spans="1:12" ht="9.9499999999999993" hidden="1" customHeight="1" thickBot="1" x14ac:dyDescent="0.3">
      <c r="A51" s="193"/>
      <c r="B51" s="132"/>
      <c r="C51" s="112" t="str">
        <f t="shared" si="5"/>
        <v/>
      </c>
      <c r="D51" s="90"/>
      <c r="E51" s="87"/>
      <c r="F51" s="23"/>
      <c r="G51" s="87"/>
      <c r="H51" s="87"/>
      <c r="I51" s="79"/>
      <c r="J51" s="90"/>
      <c r="K51" s="71"/>
      <c r="L51" s="228"/>
    </row>
    <row r="52" spans="1:12" ht="39.950000000000003" hidden="1" customHeight="1" thickBot="1" x14ac:dyDescent="0.3">
      <c r="A52" s="78"/>
      <c r="B52" s="133" t="s">
        <v>140</v>
      </c>
      <c r="C52" s="133" t="s">
        <v>136</v>
      </c>
      <c r="D52" s="134" t="s">
        <v>161</v>
      </c>
      <c r="E52" s="135" t="s">
        <v>141</v>
      </c>
      <c r="F52" s="20" t="s">
        <v>142</v>
      </c>
      <c r="G52" s="136" t="s">
        <v>143</v>
      </c>
      <c r="H52" s="137" t="s">
        <v>144</v>
      </c>
      <c r="I52" s="79" t="s">
        <v>174</v>
      </c>
      <c r="J52" s="134" t="s">
        <v>146</v>
      </c>
      <c r="K52" s="138" t="s">
        <v>148</v>
      </c>
      <c r="L52" s="228"/>
    </row>
    <row r="53" spans="1:12" ht="15" customHeight="1" thickBot="1" x14ac:dyDescent="0.3">
      <c r="A53" s="201" t="s">
        <v>123</v>
      </c>
      <c r="B53" s="139" t="s">
        <v>41</v>
      </c>
      <c r="C53" s="140" t="str">
        <f>IF(OR(B53="Bienes muebles",B53="Bienes inmuebles",B53="Información financiera",B53="Información fiscal", B53="Historial crediticio",B53="Sueldo",B53="Ingresos",B53="Egresos",B53="Cuentas bancarias / número de Cta.",B53="Número de tarjetas de crédito /débito",B53="Código de seguridad tarjeta",B53="Fecha de vencimiento",B53="Seguros",B53="Afores"),"1","")</f>
        <v>1</v>
      </c>
      <c r="D53" s="160" t="s">
        <v>158</v>
      </c>
      <c r="E53" s="160" t="s">
        <v>158</v>
      </c>
      <c r="F53" s="164" t="s">
        <v>158</v>
      </c>
      <c r="G53" s="160" t="s">
        <v>158</v>
      </c>
      <c r="H53" s="160" t="s">
        <v>158</v>
      </c>
      <c r="I53" s="165" t="s">
        <v>158</v>
      </c>
      <c r="J53" s="160" t="s">
        <v>158</v>
      </c>
      <c r="K53" s="71"/>
      <c r="L53" s="228"/>
    </row>
    <row r="54" spans="1:12" ht="15.75" thickBot="1" x14ac:dyDescent="0.3">
      <c r="A54" s="202"/>
      <c r="B54" s="130" t="s">
        <v>42</v>
      </c>
      <c r="C54" s="131" t="str">
        <f t="shared" ref="C54:C68" si="6">IF(OR(B54="Bienes muebles",B54="Bienes inmuebles",B54="Información financiera",B54="Información fiscal", B54="Historial crediticio",B54="Sueldo",B54="Ingresos",B54="Egresos",B54="Cuentas bancarias / número de Cta.",B54="Número de tarjetas de crédito /débito",B54="Código de seguridad tarjeta",B54="Fecha de vencimiento",B54="Seguros",B54="Afores"),"1","")</f>
        <v>1</v>
      </c>
      <c r="D54" s="160" t="s">
        <v>158</v>
      </c>
      <c r="E54" s="160" t="s">
        <v>158</v>
      </c>
      <c r="F54" s="164" t="s">
        <v>158</v>
      </c>
      <c r="G54" s="160" t="s">
        <v>158</v>
      </c>
      <c r="H54" s="160" t="s">
        <v>158</v>
      </c>
      <c r="I54" s="165" t="s">
        <v>158</v>
      </c>
      <c r="J54" s="160" t="s">
        <v>158</v>
      </c>
      <c r="K54" s="68"/>
      <c r="L54" s="228"/>
    </row>
    <row r="55" spans="1:12" ht="15.75" thickBot="1" x14ac:dyDescent="0.3">
      <c r="A55" s="202"/>
      <c r="B55" s="175" t="s">
        <v>43</v>
      </c>
      <c r="C55" s="163" t="str">
        <f t="shared" ref="C55:C67" si="7">IF(OR(B55="Bienes muebles",B55="Bienes inmuebles",B55="Información financiera",B55="Información fiscal", B55="Historial crediticio",B55="Sueldo",B55="Ingresos",B55="Egresos",B55="Cuentas bancarias / número de Cta.",B55="Número de tarjetas de crédito /débito",B55="Código de seguridad tarjeta",B55="Fecha de vencimiento",B55="Seguros",B55="Afores"),"1","")</f>
        <v>1</v>
      </c>
      <c r="D55" s="160" t="s">
        <v>158</v>
      </c>
      <c r="E55" s="160" t="s">
        <v>158</v>
      </c>
      <c r="F55" s="164" t="s">
        <v>158</v>
      </c>
      <c r="G55" s="160" t="s">
        <v>158</v>
      </c>
      <c r="H55" s="160" t="s">
        <v>158</v>
      </c>
      <c r="I55" s="165" t="s">
        <v>158</v>
      </c>
      <c r="J55" s="160" t="s">
        <v>158</v>
      </c>
      <c r="K55" s="176"/>
      <c r="L55" s="228"/>
    </row>
    <row r="56" spans="1:12" ht="15.75" thickBot="1" x14ac:dyDescent="0.3">
      <c r="A56" s="202"/>
      <c r="B56" s="175" t="s">
        <v>44</v>
      </c>
      <c r="C56" s="163" t="str">
        <f t="shared" si="7"/>
        <v>1</v>
      </c>
      <c r="D56" s="160" t="s">
        <v>158</v>
      </c>
      <c r="E56" s="160" t="s">
        <v>158</v>
      </c>
      <c r="F56" s="164" t="s">
        <v>158</v>
      </c>
      <c r="G56" s="160" t="s">
        <v>158</v>
      </c>
      <c r="H56" s="160" t="s">
        <v>158</v>
      </c>
      <c r="I56" s="165" t="s">
        <v>158</v>
      </c>
      <c r="J56" s="160" t="s">
        <v>158</v>
      </c>
      <c r="K56" s="176"/>
      <c r="L56" s="228"/>
    </row>
    <row r="57" spans="1:12" ht="15.75" thickBot="1" x14ac:dyDescent="0.3">
      <c r="A57" s="202"/>
      <c r="B57" s="175" t="s">
        <v>45</v>
      </c>
      <c r="C57" s="163" t="str">
        <f t="shared" si="7"/>
        <v>1</v>
      </c>
      <c r="D57" s="160" t="s">
        <v>158</v>
      </c>
      <c r="E57" s="160" t="s">
        <v>158</v>
      </c>
      <c r="F57" s="164" t="s">
        <v>158</v>
      </c>
      <c r="G57" s="160" t="s">
        <v>158</v>
      </c>
      <c r="H57" s="160" t="s">
        <v>158</v>
      </c>
      <c r="I57" s="165" t="s">
        <v>158</v>
      </c>
      <c r="J57" s="160" t="s">
        <v>158</v>
      </c>
      <c r="K57" s="176"/>
      <c r="L57" s="228"/>
    </row>
    <row r="58" spans="1:12" ht="15.75" thickBot="1" x14ac:dyDescent="0.3">
      <c r="A58" s="202"/>
      <c r="B58" s="175" t="s">
        <v>45</v>
      </c>
      <c r="C58" s="163" t="str">
        <f t="shared" si="7"/>
        <v>1</v>
      </c>
      <c r="D58" s="160" t="s">
        <v>158</v>
      </c>
      <c r="E58" s="160" t="s">
        <v>158</v>
      </c>
      <c r="F58" s="164" t="s">
        <v>158</v>
      </c>
      <c r="G58" s="160" t="s">
        <v>158</v>
      </c>
      <c r="H58" s="160" t="s">
        <v>158</v>
      </c>
      <c r="I58" s="165" t="s">
        <v>158</v>
      </c>
      <c r="J58" s="160" t="s">
        <v>158</v>
      </c>
      <c r="K58" s="176"/>
      <c r="L58" s="228"/>
    </row>
    <row r="59" spans="1:12" ht="15.75" thickBot="1" x14ac:dyDescent="0.3">
      <c r="A59" s="202"/>
      <c r="B59" s="175" t="s">
        <v>46</v>
      </c>
      <c r="C59" s="163" t="str">
        <f t="shared" si="7"/>
        <v>1</v>
      </c>
      <c r="D59" s="160" t="s">
        <v>158</v>
      </c>
      <c r="E59" s="160" t="s">
        <v>158</v>
      </c>
      <c r="F59" s="164" t="s">
        <v>158</v>
      </c>
      <c r="G59" s="160" t="s">
        <v>158</v>
      </c>
      <c r="H59" s="160" t="s">
        <v>158</v>
      </c>
      <c r="I59" s="165" t="s">
        <v>158</v>
      </c>
      <c r="J59" s="160" t="s">
        <v>158</v>
      </c>
      <c r="K59" s="176"/>
      <c r="L59" s="228"/>
    </row>
    <row r="60" spans="1:12" ht="15.75" thickBot="1" x14ac:dyDescent="0.3">
      <c r="A60" s="202"/>
      <c r="B60" s="175" t="s">
        <v>47</v>
      </c>
      <c r="C60" s="163" t="str">
        <f t="shared" si="7"/>
        <v>1</v>
      </c>
      <c r="D60" s="160" t="s">
        <v>158</v>
      </c>
      <c r="E60" s="160" t="s">
        <v>158</v>
      </c>
      <c r="F60" s="164" t="s">
        <v>158</v>
      </c>
      <c r="G60" s="160" t="s">
        <v>158</v>
      </c>
      <c r="H60" s="160" t="s">
        <v>158</v>
      </c>
      <c r="I60" s="165" t="s">
        <v>158</v>
      </c>
      <c r="J60" s="160" t="s">
        <v>158</v>
      </c>
      <c r="K60" s="176"/>
      <c r="L60" s="228"/>
    </row>
    <row r="61" spans="1:12" ht="15.75" thickBot="1" x14ac:dyDescent="0.3">
      <c r="A61" s="202"/>
      <c r="B61" s="175" t="s">
        <v>48</v>
      </c>
      <c r="C61" s="163" t="str">
        <f t="shared" si="7"/>
        <v>1</v>
      </c>
      <c r="D61" s="160" t="s">
        <v>158</v>
      </c>
      <c r="E61" s="160" t="s">
        <v>158</v>
      </c>
      <c r="F61" s="164" t="s">
        <v>158</v>
      </c>
      <c r="G61" s="160" t="s">
        <v>158</v>
      </c>
      <c r="H61" s="160" t="s">
        <v>158</v>
      </c>
      <c r="I61" s="165" t="s">
        <v>158</v>
      </c>
      <c r="J61" s="160" t="s">
        <v>158</v>
      </c>
      <c r="K61" s="176"/>
      <c r="L61" s="228"/>
    </row>
    <row r="62" spans="1:12" ht="15.75" thickBot="1" x14ac:dyDescent="0.3">
      <c r="A62" s="202"/>
      <c r="B62" s="175" t="s">
        <v>49</v>
      </c>
      <c r="C62" s="163" t="str">
        <f t="shared" si="7"/>
        <v>1</v>
      </c>
      <c r="D62" s="160" t="s">
        <v>158</v>
      </c>
      <c r="E62" s="160" t="s">
        <v>158</v>
      </c>
      <c r="F62" s="164" t="s">
        <v>158</v>
      </c>
      <c r="G62" s="160" t="s">
        <v>158</v>
      </c>
      <c r="H62" s="160" t="s">
        <v>158</v>
      </c>
      <c r="I62" s="165" t="s">
        <v>158</v>
      </c>
      <c r="J62" s="160" t="s">
        <v>158</v>
      </c>
      <c r="K62" s="176"/>
      <c r="L62" s="228"/>
    </row>
    <row r="63" spans="1:12" ht="15.75" thickBot="1" x14ac:dyDescent="0.3">
      <c r="A63" s="202"/>
      <c r="B63" s="175" t="s">
        <v>50</v>
      </c>
      <c r="C63" s="163" t="str">
        <f t="shared" si="7"/>
        <v>1</v>
      </c>
      <c r="D63" s="160" t="s">
        <v>158</v>
      </c>
      <c r="E63" s="160" t="s">
        <v>158</v>
      </c>
      <c r="F63" s="164" t="s">
        <v>158</v>
      </c>
      <c r="G63" s="160" t="s">
        <v>158</v>
      </c>
      <c r="H63" s="160" t="s">
        <v>158</v>
      </c>
      <c r="I63" s="165" t="s">
        <v>158</v>
      </c>
      <c r="J63" s="160" t="s">
        <v>158</v>
      </c>
      <c r="K63" s="176"/>
      <c r="L63" s="228"/>
    </row>
    <row r="64" spans="1:12" ht="15.75" thickBot="1" x14ac:dyDescent="0.3">
      <c r="A64" s="202"/>
      <c r="B64" s="175" t="s">
        <v>51</v>
      </c>
      <c r="C64" s="163" t="str">
        <f t="shared" si="7"/>
        <v>1</v>
      </c>
      <c r="D64" s="160" t="s">
        <v>158</v>
      </c>
      <c r="E64" s="160" t="s">
        <v>158</v>
      </c>
      <c r="F64" s="164" t="s">
        <v>158</v>
      </c>
      <c r="G64" s="160" t="s">
        <v>158</v>
      </c>
      <c r="H64" s="160" t="s">
        <v>158</v>
      </c>
      <c r="I64" s="165" t="s">
        <v>158</v>
      </c>
      <c r="J64" s="160" t="s">
        <v>158</v>
      </c>
      <c r="K64" s="176"/>
      <c r="L64" s="228"/>
    </row>
    <row r="65" spans="1:12" ht="15.75" thickBot="1" x14ac:dyDescent="0.3">
      <c r="A65" s="202"/>
      <c r="B65" s="175" t="s">
        <v>52</v>
      </c>
      <c r="C65" s="163" t="str">
        <f t="shared" si="7"/>
        <v>1</v>
      </c>
      <c r="D65" s="160" t="s">
        <v>158</v>
      </c>
      <c r="E65" s="160" t="s">
        <v>158</v>
      </c>
      <c r="F65" s="164" t="s">
        <v>158</v>
      </c>
      <c r="G65" s="160" t="s">
        <v>158</v>
      </c>
      <c r="H65" s="160" t="s">
        <v>158</v>
      </c>
      <c r="I65" s="165" t="s">
        <v>158</v>
      </c>
      <c r="J65" s="160" t="s">
        <v>158</v>
      </c>
      <c r="K65" s="176"/>
      <c r="L65" s="228"/>
    </row>
    <row r="66" spans="1:12" ht="15.75" thickBot="1" x14ac:dyDescent="0.3">
      <c r="A66" s="202"/>
      <c r="B66" s="175" t="s">
        <v>53</v>
      </c>
      <c r="C66" s="163" t="str">
        <f t="shared" si="7"/>
        <v>1</v>
      </c>
      <c r="D66" s="160" t="s">
        <v>158</v>
      </c>
      <c r="E66" s="160" t="s">
        <v>158</v>
      </c>
      <c r="F66" s="164" t="s">
        <v>158</v>
      </c>
      <c r="G66" s="160" t="s">
        <v>158</v>
      </c>
      <c r="H66" s="160" t="s">
        <v>158</v>
      </c>
      <c r="I66" s="165" t="s">
        <v>158</v>
      </c>
      <c r="J66" s="160" t="s">
        <v>158</v>
      </c>
      <c r="K66" s="176"/>
      <c r="L66" s="228"/>
    </row>
    <row r="67" spans="1:12" ht="15.75" thickBot="1" x14ac:dyDescent="0.3">
      <c r="A67" s="202"/>
      <c r="B67" s="175" t="s">
        <v>54</v>
      </c>
      <c r="C67" s="163" t="str">
        <f t="shared" si="7"/>
        <v>1</v>
      </c>
      <c r="D67" s="160" t="s">
        <v>158</v>
      </c>
      <c r="E67" s="160" t="s">
        <v>158</v>
      </c>
      <c r="F67" s="164" t="s">
        <v>158</v>
      </c>
      <c r="G67" s="160" t="s">
        <v>158</v>
      </c>
      <c r="H67" s="160" t="s">
        <v>158</v>
      </c>
      <c r="I67" s="165" t="s">
        <v>158</v>
      </c>
      <c r="J67" s="160" t="s">
        <v>158</v>
      </c>
      <c r="K67" s="176"/>
      <c r="L67" s="228"/>
    </row>
    <row r="68" spans="1:12" ht="15" hidden="1" customHeight="1" thickBot="1" x14ac:dyDescent="0.3">
      <c r="A68" s="203"/>
      <c r="B68" s="111"/>
      <c r="C68" s="112" t="str">
        <f t="shared" si="6"/>
        <v/>
      </c>
      <c r="D68" s="90"/>
      <c r="E68" s="87"/>
      <c r="F68" s="23"/>
      <c r="G68" s="87"/>
      <c r="H68" s="87"/>
      <c r="I68" s="79"/>
      <c r="J68" s="90"/>
      <c r="K68" s="71"/>
      <c r="L68" s="228"/>
    </row>
    <row r="69" spans="1:12" ht="39.950000000000003" hidden="1" customHeight="1" thickBot="1" x14ac:dyDescent="0.3">
      <c r="A69" s="76"/>
      <c r="B69" s="133" t="s">
        <v>140</v>
      </c>
      <c r="C69" s="133" t="s">
        <v>136</v>
      </c>
      <c r="D69" s="134" t="s">
        <v>161</v>
      </c>
      <c r="E69" s="135" t="s">
        <v>141</v>
      </c>
      <c r="F69" s="20" t="s">
        <v>142</v>
      </c>
      <c r="G69" s="136" t="s">
        <v>143</v>
      </c>
      <c r="H69" s="137" t="s">
        <v>144</v>
      </c>
      <c r="I69" s="79" t="s">
        <v>174</v>
      </c>
      <c r="J69" s="134" t="s">
        <v>146</v>
      </c>
      <c r="K69" s="138" t="s">
        <v>148</v>
      </c>
      <c r="L69" s="228"/>
    </row>
    <row r="70" spans="1:12" ht="15.75" thickBot="1" x14ac:dyDescent="0.3">
      <c r="A70" s="191" t="s">
        <v>124</v>
      </c>
      <c r="B70" s="139" t="s">
        <v>149</v>
      </c>
      <c r="C70" s="140" t="str">
        <f>IF(OR(B70="Imagen del iris",B70="Mapa de venas",B70="Huella dactilar",B70="Palma de la mano"),"1","")</f>
        <v>1</v>
      </c>
      <c r="D70" s="160" t="s">
        <v>158</v>
      </c>
      <c r="E70" s="160" t="s">
        <v>158</v>
      </c>
      <c r="F70" s="164" t="s">
        <v>158</v>
      </c>
      <c r="G70" s="160" t="s">
        <v>158</v>
      </c>
      <c r="H70" s="160" t="s">
        <v>158</v>
      </c>
      <c r="I70" s="165" t="s">
        <v>158</v>
      </c>
      <c r="J70" s="160" t="s">
        <v>158</v>
      </c>
      <c r="K70" s="71"/>
      <c r="L70" s="228"/>
    </row>
    <row r="71" spans="1:12" ht="15.75" thickBot="1" x14ac:dyDescent="0.3">
      <c r="A71" s="192"/>
      <c r="B71" s="175" t="s">
        <v>55</v>
      </c>
      <c r="C71" s="163" t="str">
        <f>IF(OR(B71="Imagen del iris",B71="Mapa de venas",B71="Huella dactilar",B71="Palma de la mano"),"1","")</f>
        <v>1</v>
      </c>
      <c r="D71" s="160" t="s">
        <v>158</v>
      </c>
      <c r="E71" s="160" t="s">
        <v>158</v>
      </c>
      <c r="F71" s="164" t="s">
        <v>158</v>
      </c>
      <c r="G71" s="160" t="s">
        <v>158</v>
      </c>
      <c r="H71" s="160" t="s">
        <v>158</v>
      </c>
      <c r="I71" s="165" t="s">
        <v>158</v>
      </c>
      <c r="J71" s="160" t="s">
        <v>158</v>
      </c>
      <c r="K71" s="176"/>
      <c r="L71" s="228"/>
    </row>
    <row r="72" spans="1:12" ht="15.75" thickBot="1" x14ac:dyDescent="0.3">
      <c r="A72" s="192"/>
      <c r="B72" s="175" t="s">
        <v>56</v>
      </c>
      <c r="C72" s="163" t="str">
        <f>IF(OR(B72="Imagen del iris",B72="Mapa de venas",B72="Huella dactilar",B72="Palma de la mano"),"1","")</f>
        <v>1</v>
      </c>
      <c r="D72" s="160" t="s">
        <v>158</v>
      </c>
      <c r="E72" s="160" t="s">
        <v>158</v>
      </c>
      <c r="F72" s="164" t="s">
        <v>158</v>
      </c>
      <c r="G72" s="160" t="s">
        <v>158</v>
      </c>
      <c r="H72" s="160" t="s">
        <v>158</v>
      </c>
      <c r="I72" s="165" t="s">
        <v>158</v>
      </c>
      <c r="J72" s="160" t="s">
        <v>158</v>
      </c>
      <c r="K72" s="176"/>
      <c r="L72" s="228"/>
    </row>
    <row r="73" spans="1:12" ht="15.75" thickBot="1" x14ac:dyDescent="0.3">
      <c r="A73" s="192"/>
      <c r="B73" s="130" t="s">
        <v>57</v>
      </c>
      <c r="C73" s="131" t="str">
        <f t="shared" ref="C73:C74" si="8">IF(OR(B73="Imagen del iris",B73="Mapa de venas",B73="Huella dactilar",B73="Palma de la mano"),"1","")</f>
        <v>1</v>
      </c>
      <c r="D73" s="160" t="s">
        <v>158</v>
      </c>
      <c r="E73" s="160" t="s">
        <v>158</v>
      </c>
      <c r="F73" s="164" t="s">
        <v>158</v>
      </c>
      <c r="G73" s="160" t="s">
        <v>158</v>
      </c>
      <c r="H73" s="160" t="s">
        <v>158</v>
      </c>
      <c r="I73" s="165" t="s">
        <v>158</v>
      </c>
      <c r="J73" s="160" t="s">
        <v>158</v>
      </c>
      <c r="K73" s="68"/>
      <c r="L73" s="228"/>
    </row>
    <row r="74" spans="1:12" ht="15" hidden="1" customHeight="1" thickBot="1" x14ac:dyDescent="0.3">
      <c r="A74" s="193"/>
      <c r="B74" s="132"/>
      <c r="C74" s="112" t="str">
        <f t="shared" si="8"/>
        <v/>
      </c>
      <c r="D74" s="90"/>
      <c r="E74" s="87"/>
      <c r="F74" s="23"/>
      <c r="G74" s="87"/>
      <c r="H74" s="87"/>
      <c r="I74" s="79"/>
      <c r="J74" s="90"/>
      <c r="K74" s="71"/>
      <c r="L74" s="228"/>
    </row>
    <row r="75" spans="1:12" ht="3.75" hidden="1" customHeight="1" thickBot="1" x14ac:dyDescent="0.3">
      <c r="A75" s="76"/>
      <c r="B75" s="140" t="s">
        <v>140</v>
      </c>
      <c r="C75" s="140" t="s">
        <v>136</v>
      </c>
      <c r="D75" s="134" t="s">
        <v>161</v>
      </c>
      <c r="E75" s="135" t="s">
        <v>141</v>
      </c>
      <c r="F75" s="20" t="s">
        <v>142</v>
      </c>
      <c r="G75" s="136" t="s">
        <v>143</v>
      </c>
      <c r="H75" s="137" t="s">
        <v>144</v>
      </c>
      <c r="I75" s="79" t="s">
        <v>174</v>
      </c>
      <c r="J75" s="134" t="s">
        <v>146</v>
      </c>
      <c r="K75" s="141" t="s">
        <v>148</v>
      </c>
      <c r="L75" s="228"/>
    </row>
    <row r="76" spans="1:12" ht="15.75" thickBot="1" x14ac:dyDescent="0.3">
      <c r="A76" s="198" t="s">
        <v>125</v>
      </c>
      <c r="B76" s="82" t="s">
        <v>58</v>
      </c>
      <c r="C76" s="110" t="str">
        <f>IF(OR(B76="Entradas al país",B76="Salidas del país",B76="Tiempo de permanencia en el país",B76="Calidad migratoria",B76="Derechos de residencia",B76="Aseguramiento",B76="Repatriación"),"1","")</f>
        <v>1</v>
      </c>
      <c r="D76" s="160" t="s">
        <v>158</v>
      </c>
      <c r="E76" s="160" t="s">
        <v>158</v>
      </c>
      <c r="F76" s="164" t="s">
        <v>158</v>
      </c>
      <c r="G76" s="160" t="s">
        <v>158</v>
      </c>
      <c r="H76" s="160" t="s">
        <v>158</v>
      </c>
      <c r="I76" s="165" t="s">
        <v>158</v>
      </c>
      <c r="J76" s="160" t="s">
        <v>158</v>
      </c>
      <c r="K76" s="71"/>
      <c r="L76" s="228"/>
    </row>
    <row r="77" spans="1:12" ht="15.75" thickBot="1" x14ac:dyDescent="0.3">
      <c r="A77" s="204"/>
      <c r="B77" s="130" t="s">
        <v>59</v>
      </c>
      <c r="C77" s="131" t="str">
        <f t="shared" ref="C77:C83" si="9">IF(OR(B77="Entradas al país",B77="Salidas del país",B77="Tiempo de permanencia en el país",B77="Calidad migratoria",B77="Derechos de residencia",B77="Aseguramiento",B77="Repatriación"),"1","")</f>
        <v>1</v>
      </c>
      <c r="D77" s="160" t="s">
        <v>158</v>
      </c>
      <c r="E77" s="160" t="s">
        <v>158</v>
      </c>
      <c r="F77" s="164" t="s">
        <v>158</v>
      </c>
      <c r="G77" s="160" t="s">
        <v>158</v>
      </c>
      <c r="H77" s="160" t="s">
        <v>158</v>
      </c>
      <c r="I77" s="165" t="s">
        <v>158</v>
      </c>
      <c r="J77" s="160" t="s">
        <v>158</v>
      </c>
      <c r="K77" s="68"/>
      <c r="L77" s="228"/>
    </row>
    <row r="78" spans="1:12" ht="15.75" thickBot="1" x14ac:dyDescent="0.3">
      <c r="A78" s="204"/>
      <c r="B78" s="175" t="s">
        <v>60</v>
      </c>
      <c r="C78" s="163" t="str">
        <f>IF(OR(B78="Entradas al país",B78="Salidas del país",B78="Tiempo de permanencia en el país",B78="Calidad migratoria",B78="Derechos de residencia",B78="Aseguramiento",B78="Repatriación"),"1","")</f>
        <v>1</v>
      </c>
      <c r="D78" s="160" t="s">
        <v>158</v>
      </c>
      <c r="E78" s="160" t="s">
        <v>158</v>
      </c>
      <c r="F78" s="164" t="s">
        <v>158</v>
      </c>
      <c r="G78" s="160" t="s">
        <v>158</v>
      </c>
      <c r="H78" s="160" t="s">
        <v>158</v>
      </c>
      <c r="I78" s="165" t="s">
        <v>158</v>
      </c>
      <c r="J78" s="160" t="s">
        <v>158</v>
      </c>
      <c r="K78" s="176"/>
      <c r="L78" s="228"/>
    </row>
    <row r="79" spans="1:12" ht="15.75" thickBot="1" x14ac:dyDescent="0.3">
      <c r="A79" s="204"/>
      <c r="B79" s="175" t="s">
        <v>61</v>
      </c>
      <c r="C79" s="163" t="str">
        <f>IF(OR(B79="Entradas al país",B79="Salidas del país",B79="Tiempo de permanencia en el país",B79="Calidad migratoria",B79="Derechos de residencia",B79="Aseguramiento",B79="Repatriación"),"1","")</f>
        <v>1</v>
      </c>
      <c r="D79" s="160" t="s">
        <v>158</v>
      </c>
      <c r="E79" s="160" t="s">
        <v>158</v>
      </c>
      <c r="F79" s="164" t="s">
        <v>158</v>
      </c>
      <c r="G79" s="160" t="s">
        <v>158</v>
      </c>
      <c r="H79" s="160" t="s">
        <v>158</v>
      </c>
      <c r="I79" s="165" t="s">
        <v>158</v>
      </c>
      <c r="J79" s="160" t="s">
        <v>158</v>
      </c>
      <c r="K79" s="176"/>
      <c r="L79" s="228"/>
    </row>
    <row r="80" spans="1:12" ht="15.75" thickBot="1" x14ac:dyDescent="0.3">
      <c r="A80" s="204"/>
      <c r="B80" s="175" t="s">
        <v>62</v>
      </c>
      <c r="C80" s="163" t="str">
        <f>IF(OR(B80="Entradas al país",B80="Salidas del país",B80="Tiempo de permanencia en el país",B80="Calidad migratoria",B80="Derechos de residencia",B80="Aseguramiento",B80="Repatriación"),"1","")</f>
        <v>1</v>
      </c>
      <c r="D80" s="160" t="s">
        <v>158</v>
      </c>
      <c r="E80" s="160" t="s">
        <v>158</v>
      </c>
      <c r="F80" s="164" t="s">
        <v>158</v>
      </c>
      <c r="G80" s="160" t="s">
        <v>158</v>
      </c>
      <c r="H80" s="160" t="s">
        <v>158</v>
      </c>
      <c r="I80" s="165" t="s">
        <v>158</v>
      </c>
      <c r="J80" s="160" t="s">
        <v>158</v>
      </c>
      <c r="K80" s="176"/>
      <c r="L80" s="228"/>
    </row>
    <row r="81" spans="1:12" ht="15.75" thickBot="1" x14ac:dyDescent="0.3">
      <c r="A81" s="204"/>
      <c r="B81" s="175" t="s">
        <v>63</v>
      </c>
      <c r="C81" s="163" t="str">
        <f>IF(OR(B81="Entradas al país",B81="Salidas del país",B81="Tiempo de permanencia en el país",B81="Calidad migratoria",B81="Derechos de residencia",B81="Aseguramiento",B81="Repatriación"),"1","")</f>
        <v>1</v>
      </c>
      <c r="D81" s="160" t="s">
        <v>158</v>
      </c>
      <c r="E81" s="160" t="s">
        <v>158</v>
      </c>
      <c r="F81" s="164" t="s">
        <v>158</v>
      </c>
      <c r="G81" s="160" t="s">
        <v>158</v>
      </c>
      <c r="H81" s="160" t="s">
        <v>158</v>
      </c>
      <c r="I81" s="165" t="s">
        <v>158</v>
      </c>
      <c r="J81" s="160" t="s">
        <v>158</v>
      </c>
      <c r="K81" s="176"/>
      <c r="L81" s="228"/>
    </row>
    <row r="82" spans="1:12" ht="15.75" thickBot="1" x14ac:dyDescent="0.3">
      <c r="A82" s="204"/>
      <c r="B82" s="175" t="s">
        <v>64</v>
      </c>
      <c r="C82" s="163" t="str">
        <f>IF(OR(B82="Entradas al país",B82="Salidas del país",B82="Tiempo de permanencia en el país",B82="Calidad migratoria",B82="Derechos de residencia",B82="Aseguramiento",B82="Repatriación"),"1","")</f>
        <v>1</v>
      </c>
      <c r="D82" s="160" t="s">
        <v>158</v>
      </c>
      <c r="E82" s="160" t="s">
        <v>158</v>
      </c>
      <c r="F82" s="164" t="s">
        <v>158</v>
      </c>
      <c r="G82" s="160" t="s">
        <v>158</v>
      </c>
      <c r="H82" s="160" t="s">
        <v>158</v>
      </c>
      <c r="I82" s="165" t="s">
        <v>158</v>
      </c>
      <c r="J82" s="160" t="s">
        <v>158</v>
      </c>
      <c r="K82" s="176"/>
      <c r="L82" s="228"/>
    </row>
    <row r="83" spans="1:12" ht="15.75" hidden="1" thickBot="1" x14ac:dyDescent="0.3">
      <c r="A83" s="205"/>
      <c r="B83" s="111"/>
      <c r="C83" s="112" t="str">
        <f t="shared" si="9"/>
        <v/>
      </c>
      <c r="D83" s="90"/>
      <c r="E83" s="87"/>
      <c r="F83" s="23"/>
      <c r="G83" s="87"/>
      <c r="H83" s="87"/>
      <c r="I83" s="79"/>
      <c r="J83" s="90"/>
      <c r="K83" s="71"/>
      <c r="L83" s="228"/>
    </row>
    <row r="84" spans="1:12" ht="29.25" hidden="1" thickBot="1" x14ac:dyDescent="0.3">
      <c r="A84" s="77"/>
      <c r="B84" s="133" t="s">
        <v>140</v>
      </c>
      <c r="C84" s="133" t="s">
        <v>136</v>
      </c>
      <c r="D84" s="134" t="s">
        <v>161</v>
      </c>
      <c r="E84" s="135" t="s">
        <v>141</v>
      </c>
      <c r="F84" s="20" t="s">
        <v>142</v>
      </c>
      <c r="G84" s="136" t="s">
        <v>143</v>
      </c>
      <c r="H84" s="137" t="s">
        <v>144</v>
      </c>
      <c r="I84" s="79" t="s">
        <v>174</v>
      </c>
      <c r="J84" s="134" t="s">
        <v>146</v>
      </c>
      <c r="K84" s="141" t="s">
        <v>148</v>
      </c>
      <c r="L84" s="228"/>
    </row>
    <row r="85" spans="1:12" ht="15" customHeight="1" thickBot="1" x14ac:dyDescent="0.3">
      <c r="A85" s="191" t="s">
        <v>126</v>
      </c>
      <c r="B85" s="139" t="s">
        <v>66</v>
      </c>
      <c r="C85" s="142" t="str">
        <f t="shared" ref="C85:C89" si="10">IF(OR(B85="Pasatiempos",B85="Aficiones",B85="Deportes",B85="Juegos de su interés"),"1","")</f>
        <v>1</v>
      </c>
      <c r="D85" s="160" t="s">
        <v>158</v>
      </c>
      <c r="E85" s="160" t="s">
        <v>158</v>
      </c>
      <c r="F85" s="164" t="s">
        <v>158</v>
      </c>
      <c r="G85" s="160" t="s">
        <v>158</v>
      </c>
      <c r="H85" s="160" t="s">
        <v>158</v>
      </c>
      <c r="I85" s="165" t="s">
        <v>158</v>
      </c>
      <c r="J85" s="160" t="s">
        <v>158</v>
      </c>
      <c r="K85" s="89"/>
      <c r="L85" s="228"/>
    </row>
    <row r="86" spans="1:12" ht="15.75" thickBot="1" x14ac:dyDescent="0.3">
      <c r="A86" s="192"/>
      <c r="B86" s="130" t="s">
        <v>67</v>
      </c>
      <c r="C86" s="143" t="str">
        <f t="shared" si="10"/>
        <v>1</v>
      </c>
      <c r="D86" s="160" t="s">
        <v>158</v>
      </c>
      <c r="E86" s="160" t="s">
        <v>158</v>
      </c>
      <c r="F86" s="164" t="s">
        <v>158</v>
      </c>
      <c r="G86" s="160" t="s">
        <v>158</v>
      </c>
      <c r="H86" s="160" t="s">
        <v>158</v>
      </c>
      <c r="I86" s="165" t="s">
        <v>158</v>
      </c>
      <c r="J86" s="160" t="s">
        <v>158</v>
      </c>
      <c r="K86" s="68"/>
      <c r="L86" s="228"/>
    </row>
    <row r="87" spans="1:12" ht="15.75" thickBot="1" x14ac:dyDescent="0.3">
      <c r="A87" s="192"/>
      <c r="B87" s="175" t="s">
        <v>150</v>
      </c>
      <c r="C87" s="177" t="str">
        <f>IF(OR(B87="Pasatiempos",B87="Aficiones",B87="Deportes",B87="Juegos de su interés"),"1","")</f>
        <v>1</v>
      </c>
      <c r="D87" s="160" t="s">
        <v>158</v>
      </c>
      <c r="E87" s="160" t="s">
        <v>158</v>
      </c>
      <c r="F87" s="164" t="s">
        <v>158</v>
      </c>
      <c r="G87" s="160" t="s">
        <v>158</v>
      </c>
      <c r="H87" s="160" t="s">
        <v>158</v>
      </c>
      <c r="I87" s="165" t="s">
        <v>158</v>
      </c>
      <c r="J87" s="160" t="s">
        <v>158</v>
      </c>
      <c r="K87" s="176"/>
      <c r="L87" s="228"/>
    </row>
    <row r="88" spans="1:12" ht="15.75" thickBot="1" x14ac:dyDescent="0.3">
      <c r="A88" s="192"/>
      <c r="B88" s="175" t="s">
        <v>68</v>
      </c>
      <c r="C88" s="177" t="str">
        <f>IF(OR(B88="Pasatiempos",B88="Aficiones",B88="Deportes",B88="Juegos de su interés"),"1","")</f>
        <v>1</v>
      </c>
      <c r="D88" s="160" t="s">
        <v>158</v>
      </c>
      <c r="E88" s="160" t="s">
        <v>158</v>
      </c>
      <c r="F88" s="164" t="s">
        <v>158</v>
      </c>
      <c r="G88" s="160" t="s">
        <v>158</v>
      </c>
      <c r="H88" s="160" t="s">
        <v>158</v>
      </c>
      <c r="I88" s="165" t="s">
        <v>158</v>
      </c>
      <c r="J88" s="160" t="s">
        <v>158</v>
      </c>
      <c r="K88" s="176"/>
      <c r="L88" s="228"/>
    </row>
    <row r="89" spans="1:12" ht="15" hidden="1" customHeight="1" thickBot="1" x14ac:dyDescent="0.3">
      <c r="A89" s="193"/>
      <c r="B89" s="132"/>
      <c r="C89" s="144" t="str">
        <f t="shared" si="10"/>
        <v/>
      </c>
      <c r="D89" s="90"/>
      <c r="E89" s="87"/>
      <c r="F89" s="23"/>
      <c r="G89" s="87"/>
      <c r="H89" s="87"/>
      <c r="I89" s="79"/>
      <c r="J89" s="90"/>
      <c r="K89" s="71"/>
      <c r="L89" s="228"/>
    </row>
    <row r="90" spans="1:12" ht="39.950000000000003" hidden="1" customHeight="1" thickBot="1" x14ac:dyDescent="0.3">
      <c r="A90" s="76"/>
      <c r="B90" s="133" t="s">
        <v>140</v>
      </c>
      <c r="C90" s="133" t="s">
        <v>136</v>
      </c>
      <c r="D90" s="134" t="s">
        <v>161</v>
      </c>
      <c r="E90" s="135" t="s">
        <v>141</v>
      </c>
      <c r="F90" s="20" t="s">
        <v>142</v>
      </c>
      <c r="G90" s="136" t="s">
        <v>143</v>
      </c>
      <c r="H90" s="137" t="s">
        <v>144</v>
      </c>
      <c r="I90" s="79" t="s">
        <v>174</v>
      </c>
      <c r="J90" s="134" t="s">
        <v>146</v>
      </c>
      <c r="K90" s="141" t="s">
        <v>148</v>
      </c>
      <c r="L90" s="228"/>
    </row>
    <row r="91" spans="1:12" ht="38.1" customHeight="1" thickBot="1" x14ac:dyDescent="0.3">
      <c r="A91" s="201" t="s">
        <v>154</v>
      </c>
      <c r="B91" s="145" t="s">
        <v>70</v>
      </c>
      <c r="C91" s="140" t="str">
        <f>IF(OR(B91="Posturas ideológicas",B91="Religión que profesa",B91="Posturas filosóficas",B91="Posturas morales",B91="Posturas políticas",B91="Pertenencia a un sindicato"),"1","")</f>
        <v>1</v>
      </c>
      <c r="D91" s="160" t="s">
        <v>158</v>
      </c>
      <c r="E91" s="160" t="s">
        <v>158</v>
      </c>
      <c r="F91" s="164" t="s">
        <v>158</v>
      </c>
      <c r="G91" s="160" t="s">
        <v>158</v>
      </c>
      <c r="H91" s="160" t="s">
        <v>158</v>
      </c>
      <c r="I91" s="165" t="s">
        <v>158</v>
      </c>
      <c r="J91" s="160" t="s">
        <v>158</v>
      </c>
      <c r="K91" s="71"/>
      <c r="L91" s="228"/>
    </row>
    <row r="92" spans="1:12" ht="38.1" customHeight="1" thickBot="1" x14ac:dyDescent="0.3">
      <c r="A92" s="196"/>
      <c r="B92" s="146" t="s">
        <v>71</v>
      </c>
      <c r="C92" s="110" t="str">
        <f t="shared" ref="C92:C97" si="11">IF(OR(B92="Posturas ideológicas",B92="Religión que profesa",B92="Posturas filosóficas",B92="Posturas morales",B92="Posturas políticas",B92="Pertenencia a un sindicato"),"1","")</f>
        <v>1</v>
      </c>
      <c r="D92" s="160" t="s">
        <v>158</v>
      </c>
      <c r="E92" s="160" t="s">
        <v>158</v>
      </c>
      <c r="F92" s="164" t="s">
        <v>158</v>
      </c>
      <c r="G92" s="160" t="s">
        <v>158</v>
      </c>
      <c r="H92" s="160" t="s">
        <v>158</v>
      </c>
      <c r="I92" s="165" t="s">
        <v>158</v>
      </c>
      <c r="J92" s="160" t="s">
        <v>158</v>
      </c>
      <c r="K92" s="91"/>
      <c r="L92" s="229"/>
    </row>
    <row r="93" spans="1:12" ht="38.1" customHeight="1" thickBot="1" x14ac:dyDescent="0.3">
      <c r="A93" s="196"/>
      <c r="B93" s="178" t="s">
        <v>72</v>
      </c>
      <c r="C93" s="163" t="str">
        <f>IF(OR(B93="Posturas ideológicas",B93="Religión que profesa",B93="Posturas filosóficas",B93="Posturas morales",B93="Posturas políticas",B93="Pertenencia a un sindicato"),"1","")</f>
        <v>1</v>
      </c>
      <c r="D93" s="160" t="s">
        <v>158</v>
      </c>
      <c r="E93" s="160" t="s">
        <v>158</v>
      </c>
      <c r="F93" s="164" t="s">
        <v>158</v>
      </c>
      <c r="G93" s="160" t="s">
        <v>158</v>
      </c>
      <c r="H93" s="160" t="s">
        <v>158</v>
      </c>
      <c r="I93" s="165" t="s">
        <v>158</v>
      </c>
      <c r="J93" s="160" t="s">
        <v>158</v>
      </c>
      <c r="K93" s="176"/>
      <c r="L93" s="229"/>
    </row>
    <row r="94" spans="1:12" ht="38.1" customHeight="1" thickBot="1" x14ac:dyDescent="0.3">
      <c r="A94" s="196"/>
      <c r="B94" s="178" t="s">
        <v>73</v>
      </c>
      <c r="C94" s="163" t="str">
        <f>IF(OR(B94="Posturas ideológicas",B94="Religión que profesa",B94="Posturas filosóficas",B94="Posturas morales",B94="Posturas políticas",B94="Pertenencia a un sindicato"),"1","")</f>
        <v>1</v>
      </c>
      <c r="D94" s="160" t="s">
        <v>158</v>
      </c>
      <c r="E94" s="160" t="s">
        <v>158</v>
      </c>
      <c r="F94" s="164" t="s">
        <v>158</v>
      </c>
      <c r="G94" s="160" t="s">
        <v>158</v>
      </c>
      <c r="H94" s="160" t="s">
        <v>158</v>
      </c>
      <c r="I94" s="165" t="s">
        <v>158</v>
      </c>
      <c r="J94" s="160" t="s">
        <v>158</v>
      </c>
      <c r="K94" s="176"/>
      <c r="L94" s="229"/>
    </row>
    <row r="95" spans="1:12" ht="38.1" customHeight="1" thickBot="1" x14ac:dyDescent="0.3">
      <c r="A95" s="196"/>
      <c r="B95" s="178" t="s">
        <v>74</v>
      </c>
      <c r="C95" s="163" t="str">
        <f>IF(OR(B95="Posturas ideológicas",B95="Religión que profesa",B95="Posturas filosóficas",B95="Posturas morales",B95="Posturas políticas",B95="Pertenencia a un sindicato"),"1","")</f>
        <v>1</v>
      </c>
      <c r="D95" s="160" t="s">
        <v>158</v>
      </c>
      <c r="E95" s="160" t="s">
        <v>158</v>
      </c>
      <c r="F95" s="164" t="s">
        <v>158</v>
      </c>
      <c r="G95" s="160" t="s">
        <v>158</v>
      </c>
      <c r="H95" s="160" t="s">
        <v>158</v>
      </c>
      <c r="I95" s="165" t="s">
        <v>158</v>
      </c>
      <c r="J95" s="160" t="s">
        <v>158</v>
      </c>
      <c r="K95" s="176"/>
      <c r="L95" s="229"/>
    </row>
    <row r="96" spans="1:12" ht="38.1" customHeight="1" thickBot="1" x14ac:dyDescent="0.3">
      <c r="A96" s="196"/>
      <c r="B96" s="178" t="s">
        <v>75</v>
      </c>
      <c r="C96" s="163" t="str">
        <f>IF(OR(B96="Posturas ideológicas",B96="Religión que profesa",B96="Posturas filosóficas",B96="Posturas morales",B96="Posturas políticas",B96="Pertenencia a un sindicato"),"1","")</f>
        <v>1</v>
      </c>
      <c r="D96" s="160" t="s">
        <v>158</v>
      </c>
      <c r="E96" s="160" t="s">
        <v>158</v>
      </c>
      <c r="F96" s="164" t="s">
        <v>158</v>
      </c>
      <c r="G96" s="160" t="s">
        <v>158</v>
      </c>
      <c r="H96" s="160" t="s">
        <v>158</v>
      </c>
      <c r="I96" s="165" t="s">
        <v>158</v>
      </c>
      <c r="J96" s="160" t="s">
        <v>158</v>
      </c>
      <c r="K96" s="176"/>
      <c r="L96" s="229"/>
    </row>
    <row r="97" spans="1:12" ht="15" hidden="1" customHeight="1" thickBot="1" x14ac:dyDescent="0.3">
      <c r="A97" s="203"/>
      <c r="B97" s="147"/>
      <c r="C97" s="131" t="str">
        <f t="shared" si="11"/>
        <v/>
      </c>
      <c r="D97" s="92"/>
      <c r="E97" s="86"/>
      <c r="F97" s="31"/>
      <c r="G97" s="86"/>
      <c r="H97" s="86"/>
      <c r="I97" s="79"/>
      <c r="J97" s="92"/>
      <c r="K97" s="68"/>
      <c r="L97" s="228"/>
    </row>
    <row r="98" spans="1:12" ht="36" hidden="1" customHeight="1" thickBot="1" x14ac:dyDescent="0.3">
      <c r="A98" s="76"/>
      <c r="B98" s="110" t="s">
        <v>140</v>
      </c>
      <c r="C98" s="110" t="s">
        <v>136</v>
      </c>
      <c r="D98" s="116" t="s">
        <v>161</v>
      </c>
      <c r="E98" s="117" t="s">
        <v>141</v>
      </c>
      <c r="F98" s="36" t="s">
        <v>142</v>
      </c>
      <c r="G98" s="117" t="s">
        <v>143</v>
      </c>
      <c r="H98" s="118" t="s">
        <v>144</v>
      </c>
      <c r="I98" s="79" t="s">
        <v>174</v>
      </c>
      <c r="J98" s="116" t="s">
        <v>146</v>
      </c>
      <c r="K98" s="141" t="s">
        <v>148</v>
      </c>
      <c r="L98" s="228"/>
    </row>
    <row r="99" spans="1:12" ht="29.25" thickBot="1" x14ac:dyDescent="0.3">
      <c r="A99" s="191" t="s">
        <v>127</v>
      </c>
      <c r="B99" s="148" t="s">
        <v>77</v>
      </c>
      <c r="C99" s="120" t="str">
        <f t="shared" ref="C99:C100" si="12">IF(OR(B99="Estado de salud físico presente, pasado o futuro",B99="Diagnóstico",B99="Estado de salud mental presente, pasado o futuro",B99="Información genética"),"1","")</f>
        <v>1</v>
      </c>
      <c r="D99" s="182" t="s">
        <v>158</v>
      </c>
      <c r="E99" s="182" t="s">
        <v>158</v>
      </c>
      <c r="F99" s="164" t="s">
        <v>158</v>
      </c>
      <c r="G99" s="182" t="s">
        <v>158</v>
      </c>
      <c r="H99" s="182" t="s">
        <v>158</v>
      </c>
      <c r="I99" s="165" t="s">
        <v>158</v>
      </c>
      <c r="J99" s="182" t="s">
        <v>158</v>
      </c>
      <c r="K99" s="89"/>
      <c r="L99" s="228"/>
    </row>
    <row r="100" spans="1:12" ht="15.75" thickBot="1" x14ac:dyDescent="0.3">
      <c r="A100" s="192"/>
      <c r="B100" s="149" t="s">
        <v>78</v>
      </c>
      <c r="C100" s="131" t="str">
        <f t="shared" si="12"/>
        <v>1</v>
      </c>
      <c r="D100" s="182" t="s">
        <v>158</v>
      </c>
      <c r="E100" s="182" t="s">
        <v>158</v>
      </c>
      <c r="F100" s="164" t="s">
        <v>158</v>
      </c>
      <c r="G100" s="182" t="s">
        <v>158</v>
      </c>
      <c r="H100" s="182" t="s">
        <v>158</v>
      </c>
      <c r="I100" s="165" t="s">
        <v>158</v>
      </c>
      <c r="J100" s="182" t="s">
        <v>158</v>
      </c>
      <c r="K100" s="68"/>
      <c r="L100" s="228"/>
    </row>
    <row r="101" spans="1:12" ht="29.25" thickBot="1" x14ac:dyDescent="0.3">
      <c r="A101" s="192"/>
      <c r="B101" s="178" t="s">
        <v>79</v>
      </c>
      <c r="C101" s="179" t="str">
        <f>IF(OR(B101="Estado de salud físico presente, pasado o futuro",B101="Diagnóstico",B101="Estado de salud mental presente, pasado o futuro",B101="Información genética"),"1","")</f>
        <v>1</v>
      </c>
      <c r="D101" s="182" t="s">
        <v>158</v>
      </c>
      <c r="E101" s="182" t="s">
        <v>158</v>
      </c>
      <c r="F101" s="164" t="s">
        <v>158</v>
      </c>
      <c r="G101" s="182" t="s">
        <v>158</v>
      </c>
      <c r="H101" s="182" t="s">
        <v>158</v>
      </c>
      <c r="I101" s="165" t="s">
        <v>158</v>
      </c>
      <c r="J101" s="182" t="s">
        <v>158</v>
      </c>
      <c r="K101" s="176"/>
      <c r="L101" s="228"/>
    </row>
    <row r="102" spans="1:12" ht="15.75" thickBot="1" x14ac:dyDescent="0.3">
      <c r="A102" s="192"/>
      <c r="B102" s="178" t="s">
        <v>80</v>
      </c>
      <c r="C102" s="179" t="str">
        <f>IF(OR(B102="Estado de salud físico presente, pasado o futuro",B102="Diagnóstico",B102="Estado de salud mental presente, pasado o futuro",B102="Información genética"),"1","")</f>
        <v>1</v>
      </c>
      <c r="D102" s="182" t="s">
        <v>158</v>
      </c>
      <c r="E102" s="182" t="s">
        <v>158</v>
      </c>
      <c r="F102" s="164" t="s">
        <v>158</v>
      </c>
      <c r="G102" s="182" t="s">
        <v>158</v>
      </c>
      <c r="H102" s="182" t="s">
        <v>158</v>
      </c>
      <c r="I102" s="165" t="s">
        <v>158</v>
      </c>
      <c r="J102" s="182" t="s">
        <v>158</v>
      </c>
      <c r="K102" s="176"/>
      <c r="L102" s="228"/>
    </row>
    <row r="103" spans="1:12" ht="39.950000000000003" hidden="1" customHeight="1" thickBot="1" x14ac:dyDescent="0.3">
      <c r="A103" s="193"/>
      <c r="B103" s="149"/>
      <c r="C103" s="131" t="str">
        <f t="shared" ref="C103" si="13">IF(OR(B103="Estado de salud físico presente, pasado o futuro",B103="Diagnóstico",B103="Estado de salud mental presente, pasado o futuro",B103="Información genética"),"1","")</f>
        <v/>
      </c>
      <c r="D103" s="92"/>
      <c r="E103" s="86"/>
      <c r="F103" s="31"/>
      <c r="G103" s="86"/>
      <c r="H103" s="86"/>
      <c r="I103" s="79"/>
      <c r="J103" s="92"/>
      <c r="K103" s="68"/>
      <c r="L103" s="228"/>
    </row>
    <row r="104" spans="1:12" ht="39.950000000000003" hidden="1" customHeight="1" thickBot="1" x14ac:dyDescent="0.3">
      <c r="A104" s="76"/>
      <c r="B104" s="112" t="s">
        <v>140</v>
      </c>
      <c r="C104" s="112" t="s">
        <v>136</v>
      </c>
      <c r="D104" s="150" t="s">
        <v>161</v>
      </c>
      <c r="E104" s="136" t="s">
        <v>141</v>
      </c>
      <c r="F104" s="23" t="s">
        <v>142</v>
      </c>
      <c r="G104" s="136" t="s">
        <v>143</v>
      </c>
      <c r="H104" s="137" t="s">
        <v>144</v>
      </c>
      <c r="I104" s="79" t="s">
        <v>174</v>
      </c>
      <c r="J104" s="150" t="s">
        <v>146</v>
      </c>
      <c r="K104" s="141" t="s">
        <v>148</v>
      </c>
      <c r="L104" s="228"/>
    </row>
    <row r="105" spans="1:12" ht="15.75" thickBot="1" x14ac:dyDescent="0.3">
      <c r="A105" s="201" t="s">
        <v>128</v>
      </c>
      <c r="B105" s="145" t="s">
        <v>82</v>
      </c>
      <c r="C105" s="140" t="str">
        <f>IF(OR(B105="Preferencias sexuales",B105="Prácticas o hábitos sexuales"),"1","")</f>
        <v>1</v>
      </c>
      <c r="D105" s="160" t="s">
        <v>158</v>
      </c>
      <c r="E105" s="160" t="s">
        <v>158</v>
      </c>
      <c r="F105" s="164" t="s">
        <v>158</v>
      </c>
      <c r="G105" s="160" t="s">
        <v>158</v>
      </c>
      <c r="H105" s="160" t="s">
        <v>158</v>
      </c>
      <c r="I105" s="165" t="s">
        <v>158</v>
      </c>
      <c r="J105" s="160" t="s">
        <v>158</v>
      </c>
      <c r="K105" s="71"/>
      <c r="L105" s="228"/>
    </row>
    <row r="106" spans="1:12" ht="15.75" thickBot="1" x14ac:dyDescent="0.3">
      <c r="A106" s="202"/>
      <c r="B106" s="149" t="s">
        <v>83</v>
      </c>
      <c r="C106" s="131" t="str">
        <f t="shared" ref="C106:C107" si="14">IF(OR(B106="Preferencias sexuales",B106="Prácticas o hábitos sexuales"),"1","")</f>
        <v>1</v>
      </c>
      <c r="D106" s="160" t="s">
        <v>158</v>
      </c>
      <c r="E106" s="160" t="s">
        <v>158</v>
      </c>
      <c r="F106" s="164" t="s">
        <v>158</v>
      </c>
      <c r="G106" s="160" t="s">
        <v>158</v>
      </c>
      <c r="H106" s="160" t="s">
        <v>158</v>
      </c>
      <c r="I106" s="165" t="s">
        <v>158</v>
      </c>
      <c r="J106" s="160" t="s">
        <v>158</v>
      </c>
      <c r="K106" s="68"/>
      <c r="L106" s="228"/>
    </row>
    <row r="107" spans="1:12" ht="23.25" hidden="1" customHeight="1" thickBot="1" x14ac:dyDescent="0.3">
      <c r="A107" s="203"/>
      <c r="B107" s="151"/>
      <c r="C107" s="112" t="str">
        <f t="shared" si="14"/>
        <v/>
      </c>
      <c r="D107" s="160" t="s">
        <v>158</v>
      </c>
      <c r="E107" s="160" t="s">
        <v>158</v>
      </c>
      <c r="F107" s="164" t="s">
        <v>158</v>
      </c>
      <c r="G107" s="160" t="s">
        <v>158</v>
      </c>
      <c r="H107" s="160" t="s">
        <v>158</v>
      </c>
      <c r="I107" s="165" t="s">
        <v>158</v>
      </c>
      <c r="J107" s="160" t="s">
        <v>158</v>
      </c>
      <c r="K107" s="71"/>
      <c r="L107" s="228"/>
    </row>
    <row r="108" spans="1:12" ht="23.25" hidden="1" customHeight="1" thickBot="1" x14ac:dyDescent="0.3">
      <c r="A108" s="76"/>
      <c r="B108" s="133" t="s">
        <v>140</v>
      </c>
      <c r="C108" s="133" t="s">
        <v>136</v>
      </c>
      <c r="D108" s="160" t="s">
        <v>158</v>
      </c>
      <c r="E108" s="160" t="s">
        <v>179</v>
      </c>
      <c r="F108" s="164" t="s">
        <v>180</v>
      </c>
      <c r="G108" s="160" t="s">
        <v>181</v>
      </c>
      <c r="H108" s="160" t="s">
        <v>182</v>
      </c>
      <c r="I108" s="165" t="s">
        <v>183</v>
      </c>
      <c r="J108" s="160" t="s">
        <v>184</v>
      </c>
      <c r="K108" s="141" t="s">
        <v>148</v>
      </c>
      <c r="L108" s="228"/>
    </row>
    <row r="109" spans="1:12" ht="19.5" customHeight="1" thickBot="1" x14ac:dyDescent="0.3">
      <c r="A109" s="191" t="s">
        <v>157</v>
      </c>
      <c r="B109" s="152" t="s">
        <v>85</v>
      </c>
      <c r="C109" s="140" t="str">
        <f>IF(OR(B109="Pertenencia a un pueblo, etnia o región",B109="Lengua originaria", B109="Costumbres"),"1"," ")</f>
        <v>1</v>
      </c>
      <c r="D109" s="160" t="s">
        <v>158</v>
      </c>
      <c r="E109" s="160" t="s">
        <v>158</v>
      </c>
      <c r="F109" s="164" t="s">
        <v>158</v>
      </c>
      <c r="G109" s="160" t="s">
        <v>158</v>
      </c>
      <c r="H109" s="160" t="s">
        <v>158</v>
      </c>
      <c r="I109" s="165" t="s">
        <v>158</v>
      </c>
      <c r="J109" s="160" t="s">
        <v>158</v>
      </c>
      <c r="K109" s="71"/>
      <c r="L109" s="228"/>
    </row>
    <row r="110" spans="1:12" ht="22.5" customHeight="1" thickBot="1" x14ac:dyDescent="0.3">
      <c r="A110" s="192"/>
      <c r="B110" s="153" t="s">
        <v>151</v>
      </c>
      <c r="C110" s="131" t="str">
        <f>IF(OR(B110="Pertenencia a un pueblo, etnia o región",B110="Lengua originaria", B110="Costumbres"),"1"," ")</f>
        <v>1</v>
      </c>
      <c r="D110" s="160" t="s">
        <v>158</v>
      </c>
      <c r="E110" s="160" t="s">
        <v>158</v>
      </c>
      <c r="F110" s="164" t="s">
        <v>158</v>
      </c>
      <c r="G110" s="160" t="s">
        <v>158</v>
      </c>
      <c r="H110" s="160" t="s">
        <v>158</v>
      </c>
      <c r="I110" s="165" t="s">
        <v>158</v>
      </c>
      <c r="J110" s="160" t="s">
        <v>158</v>
      </c>
      <c r="K110" s="68"/>
      <c r="L110" s="228"/>
    </row>
    <row r="111" spans="1:12" ht="22.5" customHeight="1" thickBot="1" x14ac:dyDescent="0.3">
      <c r="A111" s="192"/>
      <c r="B111" s="180" t="s">
        <v>152</v>
      </c>
      <c r="C111" s="110"/>
      <c r="D111" s="160" t="s">
        <v>158</v>
      </c>
      <c r="E111" s="160" t="s">
        <v>158</v>
      </c>
      <c r="F111" s="164" t="s">
        <v>158</v>
      </c>
      <c r="G111" s="160" t="s">
        <v>158</v>
      </c>
      <c r="H111" s="160" t="s">
        <v>158</v>
      </c>
      <c r="I111" s="165" t="s">
        <v>158</v>
      </c>
      <c r="J111" s="160" t="s">
        <v>158</v>
      </c>
      <c r="K111" s="71"/>
      <c r="L111" s="228"/>
    </row>
    <row r="112" spans="1:12" ht="20.100000000000001" hidden="1" customHeight="1" thickBot="1" x14ac:dyDescent="0.3">
      <c r="A112" s="193"/>
      <c r="B112" s="154"/>
      <c r="C112" s="112" t="str">
        <f t="shared" ref="C112" si="15">IF(OR(B112="Pertenencia a un pueblo, etnia o región",B112="Lengua originaria", B112="Costumbres"),"1"," ")</f>
        <v xml:space="preserve"> </v>
      </c>
      <c r="D112" s="93"/>
      <c r="E112" s="94"/>
      <c r="F112" s="23"/>
      <c r="G112" s="94"/>
      <c r="H112" s="94"/>
      <c r="I112" s="79"/>
      <c r="J112" s="94"/>
      <c r="K112" s="95"/>
      <c r="L112" s="228"/>
    </row>
    <row r="113" spans="1:12" ht="29.25" hidden="1" thickBot="1" x14ac:dyDescent="0.3">
      <c r="A113" s="75"/>
      <c r="B113" s="140" t="s">
        <v>140</v>
      </c>
      <c r="C113" s="140" t="s">
        <v>136</v>
      </c>
      <c r="D113" s="126" t="s">
        <v>161</v>
      </c>
      <c r="E113" s="127" t="s">
        <v>141</v>
      </c>
      <c r="F113" s="128" t="s">
        <v>142</v>
      </c>
      <c r="G113" s="117" t="s">
        <v>143</v>
      </c>
      <c r="H113" s="118" t="s">
        <v>144</v>
      </c>
      <c r="I113" s="79" t="s">
        <v>174</v>
      </c>
      <c r="J113" s="126" t="s">
        <v>146</v>
      </c>
      <c r="K113" s="141" t="s">
        <v>148</v>
      </c>
      <c r="L113" s="228"/>
    </row>
    <row r="114" spans="1:12" ht="15.75" thickBot="1" x14ac:dyDescent="0.3">
      <c r="A114" s="188" t="s">
        <v>132</v>
      </c>
      <c r="B114" s="155"/>
      <c r="C114" s="156"/>
      <c r="D114" s="96"/>
      <c r="E114" s="97"/>
      <c r="F114" s="28"/>
      <c r="G114" s="97"/>
      <c r="H114" s="97"/>
      <c r="I114" s="97"/>
      <c r="J114" s="88"/>
      <c r="K114" s="89"/>
      <c r="L114" s="228"/>
    </row>
    <row r="115" spans="1:12" ht="15.75" thickBot="1" x14ac:dyDescent="0.3">
      <c r="A115" s="196"/>
      <c r="B115" s="157"/>
      <c r="C115" s="110"/>
      <c r="D115" s="24"/>
      <c r="E115" s="25"/>
      <c r="F115" s="36"/>
      <c r="G115" s="25"/>
      <c r="H115" s="25"/>
      <c r="I115" s="79"/>
      <c r="J115" s="24"/>
      <c r="K115" s="71"/>
      <c r="L115" s="228"/>
    </row>
    <row r="116" spans="1:12" s="37" customFormat="1" ht="32.25" hidden="1" customHeight="1" thickBot="1" x14ac:dyDescent="0.3">
      <c r="A116" s="197"/>
      <c r="B116" s="158"/>
      <c r="C116" s="159"/>
      <c r="D116" s="40"/>
      <c r="E116" s="40"/>
      <c r="F116" s="41"/>
      <c r="G116" s="40"/>
      <c r="H116" s="40"/>
      <c r="I116" s="79"/>
      <c r="J116" s="40"/>
      <c r="K116" s="42"/>
      <c r="L116" s="228"/>
    </row>
    <row r="117" spans="1:12" x14ac:dyDescent="0.25">
      <c r="A117" s="221" t="s">
        <v>129</v>
      </c>
      <c r="B117" s="251" t="s">
        <v>86</v>
      </c>
      <c r="C117" s="252"/>
      <c r="D117" s="233" t="s">
        <v>158</v>
      </c>
      <c r="E117" s="230" t="s">
        <v>158</v>
      </c>
      <c r="F117" s="230" t="s">
        <v>158</v>
      </c>
      <c r="G117" s="230" t="s">
        <v>158</v>
      </c>
      <c r="H117" s="230" t="s">
        <v>158</v>
      </c>
      <c r="I117" s="230"/>
      <c r="J117" s="230" t="s">
        <v>158</v>
      </c>
      <c r="K117" s="38"/>
      <c r="L117" s="228"/>
    </row>
    <row r="118" spans="1:12" x14ac:dyDescent="0.25">
      <c r="A118" s="222"/>
      <c r="B118" s="225"/>
      <c r="C118" s="253"/>
      <c r="D118" s="234" t="s">
        <v>102</v>
      </c>
      <c r="E118" s="231" t="s">
        <v>102</v>
      </c>
      <c r="F118" s="231" t="s">
        <v>102</v>
      </c>
      <c r="G118" s="231" t="s">
        <v>102</v>
      </c>
      <c r="H118" s="231" t="s">
        <v>102</v>
      </c>
      <c r="I118" s="231" t="s">
        <v>102</v>
      </c>
      <c r="J118" s="231" t="s">
        <v>102</v>
      </c>
      <c r="K118" s="39"/>
      <c r="L118" s="228"/>
    </row>
    <row r="119" spans="1:12" x14ac:dyDescent="0.25">
      <c r="A119" s="222"/>
      <c r="B119" s="225"/>
      <c r="C119" s="253"/>
      <c r="D119" s="234" t="s">
        <v>102</v>
      </c>
      <c r="E119" s="231" t="s">
        <v>102</v>
      </c>
      <c r="F119" s="231" t="s">
        <v>102</v>
      </c>
      <c r="G119" s="231" t="s">
        <v>102</v>
      </c>
      <c r="H119" s="231" t="s">
        <v>102</v>
      </c>
      <c r="I119" s="231" t="s">
        <v>102</v>
      </c>
      <c r="J119" s="231" t="s">
        <v>102</v>
      </c>
      <c r="K119" s="39"/>
      <c r="L119" s="228"/>
    </row>
    <row r="120" spans="1:12" x14ac:dyDescent="0.25">
      <c r="A120" s="222"/>
      <c r="B120" s="225"/>
      <c r="C120" s="253"/>
      <c r="D120" s="235" t="s">
        <v>102</v>
      </c>
      <c r="E120" s="232" t="s">
        <v>102</v>
      </c>
      <c r="F120" s="232" t="s">
        <v>102</v>
      </c>
      <c r="G120" s="232" t="s">
        <v>102</v>
      </c>
      <c r="H120" s="232" t="s">
        <v>102</v>
      </c>
      <c r="I120" s="232" t="s">
        <v>102</v>
      </c>
      <c r="J120" s="232" t="s">
        <v>102</v>
      </c>
      <c r="K120" s="39"/>
      <c r="L120" s="228"/>
    </row>
    <row r="121" spans="1:12" x14ac:dyDescent="0.25">
      <c r="A121" s="222"/>
      <c r="B121" s="74"/>
      <c r="C121" s="44"/>
      <c r="D121" s="7"/>
      <c r="E121" s="8"/>
      <c r="F121" s="8"/>
      <c r="G121" s="8"/>
      <c r="H121" s="8"/>
      <c r="I121" s="8"/>
      <c r="J121" s="8"/>
      <c r="K121" s="39"/>
      <c r="L121" s="228"/>
    </row>
    <row r="122" spans="1:12" x14ac:dyDescent="0.25">
      <c r="A122" s="222"/>
      <c r="B122" s="224" t="s">
        <v>87</v>
      </c>
      <c r="C122" s="213"/>
      <c r="D122" s="194" t="s">
        <v>158</v>
      </c>
      <c r="E122" s="194" t="s">
        <v>158</v>
      </c>
      <c r="F122" s="194" t="s">
        <v>158</v>
      </c>
      <c r="G122" s="194" t="s">
        <v>158</v>
      </c>
      <c r="H122" s="194" t="s">
        <v>158</v>
      </c>
      <c r="I122" s="194"/>
      <c r="J122" s="194" t="s">
        <v>158</v>
      </c>
      <c r="K122" s="39"/>
      <c r="L122" s="228"/>
    </row>
    <row r="123" spans="1:12" x14ac:dyDescent="0.25">
      <c r="A123" s="222"/>
      <c r="B123" s="224"/>
      <c r="C123" s="213"/>
      <c r="D123" s="194" t="s">
        <v>102</v>
      </c>
      <c r="E123" s="194" t="s">
        <v>102</v>
      </c>
      <c r="F123" s="194" t="s">
        <v>102</v>
      </c>
      <c r="G123" s="194" t="s">
        <v>102</v>
      </c>
      <c r="H123" s="194" t="s">
        <v>102</v>
      </c>
      <c r="I123" s="194" t="s">
        <v>102</v>
      </c>
      <c r="J123" s="194" t="s">
        <v>102</v>
      </c>
      <c r="K123" s="39"/>
      <c r="L123" s="228"/>
    </row>
    <row r="124" spans="1:12" x14ac:dyDescent="0.25">
      <c r="A124" s="222"/>
      <c r="B124" s="224"/>
      <c r="C124" s="213"/>
      <c r="D124" s="194" t="s">
        <v>102</v>
      </c>
      <c r="E124" s="194" t="s">
        <v>102</v>
      </c>
      <c r="F124" s="194" t="s">
        <v>102</v>
      </c>
      <c r="G124" s="194" t="s">
        <v>102</v>
      </c>
      <c r="H124" s="194" t="s">
        <v>102</v>
      </c>
      <c r="I124" s="194" t="s">
        <v>102</v>
      </c>
      <c r="J124" s="194" t="s">
        <v>102</v>
      </c>
      <c r="K124" s="39"/>
      <c r="L124" s="228"/>
    </row>
    <row r="125" spans="1:12" x14ac:dyDescent="0.25">
      <c r="A125" s="222"/>
      <c r="B125" s="224"/>
      <c r="C125" s="213"/>
      <c r="D125" s="227" t="s">
        <v>102</v>
      </c>
      <c r="E125" s="227" t="s">
        <v>102</v>
      </c>
      <c r="F125" s="227" t="s">
        <v>102</v>
      </c>
      <c r="G125" s="227" t="s">
        <v>102</v>
      </c>
      <c r="H125" s="227" t="s">
        <v>102</v>
      </c>
      <c r="I125" s="227" t="s">
        <v>102</v>
      </c>
      <c r="J125" s="227" t="s">
        <v>102</v>
      </c>
      <c r="K125" s="39"/>
      <c r="L125" s="228"/>
    </row>
    <row r="126" spans="1:12" x14ac:dyDescent="0.25">
      <c r="A126" s="222"/>
      <c r="B126" s="74"/>
      <c r="C126" s="44"/>
      <c r="D126" s="7"/>
      <c r="E126" s="8"/>
      <c r="F126" s="8"/>
      <c r="G126" s="8"/>
      <c r="H126" s="8"/>
      <c r="I126" s="8"/>
      <c r="J126" s="8"/>
      <c r="K126" s="39"/>
      <c r="L126" s="228"/>
    </row>
    <row r="127" spans="1:12" x14ac:dyDescent="0.25">
      <c r="A127" s="222"/>
      <c r="B127" s="224" t="s">
        <v>88</v>
      </c>
      <c r="C127" s="213"/>
      <c r="D127" s="194" t="s">
        <v>158</v>
      </c>
      <c r="E127" s="194" t="s">
        <v>158</v>
      </c>
      <c r="F127" s="194" t="s">
        <v>158</v>
      </c>
      <c r="G127" s="194" t="s">
        <v>158</v>
      </c>
      <c r="H127" s="194" t="s">
        <v>158</v>
      </c>
      <c r="I127" s="194"/>
      <c r="J127" s="194" t="s">
        <v>158</v>
      </c>
      <c r="K127" s="39"/>
      <c r="L127" s="228"/>
    </row>
    <row r="128" spans="1:12" x14ac:dyDescent="0.25">
      <c r="A128" s="222"/>
      <c r="B128" s="224"/>
      <c r="C128" s="213"/>
      <c r="D128" s="194" t="s">
        <v>102</v>
      </c>
      <c r="E128" s="194" t="s">
        <v>102</v>
      </c>
      <c r="F128" s="194" t="s">
        <v>102</v>
      </c>
      <c r="G128" s="194" t="s">
        <v>102</v>
      </c>
      <c r="H128" s="194" t="s">
        <v>102</v>
      </c>
      <c r="I128" s="194" t="s">
        <v>102</v>
      </c>
      <c r="J128" s="194" t="s">
        <v>102</v>
      </c>
      <c r="K128" s="39"/>
      <c r="L128" s="228"/>
    </row>
    <row r="129" spans="1:13" x14ac:dyDescent="0.25">
      <c r="A129" s="222"/>
      <c r="B129" s="224"/>
      <c r="C129" s="213"/>
      <c r="D129" s="194" t="s">
        <v>102</v>
      </c>
      <c r="E129" s="194" t="s">
        <v>102</v>
      </c>
      <c r="F129" s="194" t="s">
        <v>102</v>
      </c>
      <c r="G129" s="194" t="s">
        <v>102</v>
      </c>
      <c r="H129" s="194" t="s">
        <v>102</v>
      </c>
      <c r="I129" s="194" t="s">
        <v>102</v>
      </c>
      <c r="J129" s="194" t="s">
        <v>102</v>
      </c>
      <c r="K129" s="39"/>
      <c r="L129" s="228"/>
    </row>
    <row r="130" spans="1:13" x14ac:dyDescent="0.25">
      <c r="A130" s="222"/>
      <c r="B130" s="224"/>
      <c r="C130" s="213"/>
      <c r="D130" s="227" t="s">
        <v>102</v>
      </c>
      <c r="E130" s="227" t="s">
        <v>102</v>
      </c>
      <c r="F130" s="227" t="s">
        <v>102</v>
      </c>
      <c r="G130" s="227" t="s">
        <v>102</v>
      </c>
      <c r="H130" s="227" t="s">
        <v>102</v>
      </c>
      <c r="I130" s="227" t="s">
        <v>102</v>
      </c>
      <c r="J130" s="227" t="s">
        <v>102</v>
      </c>
      <c r="K130" s="39"/>
      <c r="L130" s="228"/>
    </row>
    <row r="131" spans="1:13" x14ac:dyDescent="0.25">
      <c r="A131" s="222"/>
      <c r="B131" s="74"/>
      <c r="C131" s="44"/>
      <c r="D131" s="7"/>
      <c r="E131" s="8"/>
      <c r="F131" s="8"/>
      <c r="G131" s="8"/>
      <c r="H131" s="8"/>
      <c r="I131" s="8"/>
      <c r="J131" s="8"/>
      <c r="K131" s="39"/>
      <c r="L131" s="228"/>
    </row>
    <row r="132" spans="1:13" x14ac:dyDescent="0.25">
      <c r="A132" s="222"/>
      <c r="B132" s="225" t="s">
        <v>89</v>
      </c>
      <c r="C132" s="213"/>
      <c r="D132" s="194" t="s">
        <v>158</v>
      </c>
      <c r="E132" s="194" t="s">
        <v>158</v>
      </c>
      <c r="F132" s="194" t="s">
        <v>158</v>
      </c>
      <c r="G132" s="194" t="s">
        <v>158</v>
      </c>
      <c r="H132" s="194" t="s">
        <v>158</v>
      </c>
      <c r="I132" s="194"/>
      <c r="J132" s="194" t="s">
        <v>158</v>
      </c>
      <c r="K132" s="39"/>
      <c r="L132" s="228"/>
    </row>
    <row r="133" spans="1:13" x14ac:dyDescent="0.25">
      <c r="A133" s="222"/>
      <c r="B133" s="225"/>
      <c r="C133" s="213"/>
      <c r="D133" s="194" t="s">
        <v>102</v>
      </c>
      <c r="E133" s="194" t="s">
        <v>102</v>
      </c>
      <c r="F133" s="194" t="s">
        <v>102</v>
      </c>
      <c r="G133" s="194" t="s">
        <v>102</v>
      </c>
      <c r="H133" s="194" t="s">
        <v>102</v>
      </c>
      <c r="I133" s="194" t="s">
        <v>102</v>
      </c>
      <c r="J133" s="194" t="s">
        <v>102</v>
      </c>
      <c r="K133" s="39"/>
      <c r="L133" s="228"/>
    </row>
    <row r="134" spans="1:13" x14ac:dyDescent="0.25">
      <c r="A134" s="222"/>
      <c r="B134" s="225"/>
      <c r="C134" s="213"/>
      <c r="D134" s="194" t="s">
        <v>102</v>
      </c>
      <c r="E134" s="194" t="s">
        <v>102</v>
      </c>
      <c r="F134" s="194" t="s">
        <v>102</v>
      </c>
      <c r="G134" s="194" t="s">
        <v>102</v>
      </c>
      <c r="H134" s="194" t="s">
        <v>102</v>
      </c>
      <c r="I134" s="194" t="s">
        <v>102</v>
      </c>
      <c r="J134" s="194" t="s">
        <v>102</v>
      </c>
      <c r="K134" s="39"/>
      <c r="L134" s="228"/>
    </row>
    <row r="135" spans="1:13" ht="15.75" thickBot="1" x14ac:dyDescent="0.3">
      <c r="A135" s="223"/>
      <c r="B135" s="226"/>
      <c r="C135" s="214"/>
      <c r="D135" s="195" t="s">
        <v>102</v>
      </c>
      <c r="E135" s="195" t="s">
        <v>102</v>
      </c>
      <c r="F135" s="195" t="s">
        <v>102</v>
      </c>
      <c r="G135" s="195" t="s">
        <v>102</v>
      </c>
      <c r="H135" s="195" t="s">
        <v>102</v>
      </c>
      <c r="I135" s="195" t="s">
        <v>102</v>
      </c>
      <c r="J135" s="195" t="s">
        <v>102</v>
      </c>
      <c r="K135" s="27"/>
      <c r="L135" s="228"/>
    </row>
    <row r="136" spans="1:13" ht="26.25" customHeight="1" thickBot="1" x14ac:dyDescent="0.3">
      <c r="A136" s="209" t="s">
        <v>130</v>
      </c>
      <c r="B136" s="210"/>
      <c r="C136" s="72"/>
      <c r="D136" s="73">
        <f>COUNTIF(C7:C116,"1")</f>
        <v>82</v>
      </c>
      <c r="E136" s="219"/>
      <c r="F136" s="217"/>
      <c r="G136" s="217"/>
      <c r="H136" s="219"/>
      <c r="I136" s="219"/>
      <c r="J136" s="217"/>
      <c r="K136" s="219"/>
      <c r="L136" s="254"/>
    </row>
    <row r="137" spans="1:13" ht="15.75" thickBot="1" x14ac:dyDescent="0.3">
      <c r="A137" s="211" t="s">
        <v>131</v>
      </c>
      <c r="B137" s="212"/>
      <c r="C137" s="46"/>
      <c r="D137" s="18">
        <f>L7</f>
        <v>0</v>
      </c>
      <c r="E137" s="219"/>
      <c r="F137" s="217"/>
      <c r="G137" s="217"/>
      <c r="H137" s="219"/>
      <c r="I137" s="219"/>
      <c r="J137" s="217"/>
      <c r="K137" s="219"/>
      <c r="L137" s="254"/>
    </row>
    <row r="138" spans="1:13" ht="15.75" thickBot="1" x14ac:dyDescent="0.3">
      <c r="A138" s="211" t="s">
        <v>153</v>
      </c>
      <c r="B138" s="212"/>
      <c r="C138" s="45"/>
      <c r="D138" s="17">
        <f>D136*D137</f>
        <v>0</v>
      </c>
      <c r="E138" s="220"/>
      <c r="F138" s="218"/>
      <c r="G138" s="218"/>
      <c r="H138" s="220"/>
      <c r="I138" s="220"/>
      <c r="J138" s="218"/>
      <c r="K138" s="220"/>
      <c r="L138" s="255"/>
    </row>
    <row r="139" spans="1:13" ht="26.25" thickBot="1" x14ac:dyDescent="0.3">
      <c r="A139" s="215" t="s">
        <v>112</v>
      </c>
      <c r="B139" s="47" t="s">
        <v>90</v>
      </c>
      <c r="C139" s="47"/>
      <c r="D139" s="48" t="s">
        <v>91</v>
      </c>
      <c r="E139" s="48" t="s">
        <v>92</v>
      </c>
      <c r="F139" s="48" t="s">
        <v>93</v>
      </c>
      <c r="G139" s="48" t="s">
        <v>1</v>
      </c>
      <c r="H139" s="49" t="s">
        <v>101</v>
      </c>
      <c r="I139" s="49" t="s">
        <v>103</v>
      </c>
      <c r="J139" s="50" t="s">
        <v>108</v>
      </c>
      <c r="K139" s="51" t="s">
        <v>106</v>
      </c>
      <c r="L139" s="52" t="s">
        <v>176</v>
      </c>
    </row>
    <row r="140" spans="1:13" ht="222" customHeight="1" thickBot="1" x14ac:dyDescent="0.3">
      <c r="A140" s="216"/>
      <c r="B140" s="53" t="s">
        <v>162</v>
      </c>
      <c r="C140" s="54" t="s">
        <v>111</v>
      </c>
      <c r="D140" s="55" t="s">
        <v>100</v>
      </c>
      <c r="E140" s="56" t="s">
        <v>105</v>
      </c>
      <c r="F140" s="57" t="s">
        <v>163</v>
      </c>
      <c r="G140" s="206" t="s">
        <v>159</v>
      </c>
      <c r="H140" s="207"/>
      <c r="I140" s="208"/>
      <c r="J140" s="58" t="s">
        <v>109</v>
      </c>
      <c r="K140" s="59" t="s">
        <v>107</v>
      </c>
      <c r="L140" s="60" t="s">
        <v>177</v>
      </c>
      <c r="M140" s="43"/>
    </row>
    <row r="141" spans="1:13" ht="409.6" thickBot="1" x14ac:dyDescent="0.3">
      <c r="A141" s="186"/>
      <c r="B141" s="187"/>
      <c r="C141" s="61"/>
      <c r="D141" s="184" t="s">
        <v>160</v>
      </c>
      <c r="E141" s="185"/>
      <c r="F141" s="62" t="s">
        <v>164</v>
      </c>
      <c r="G141" s="63" t="s">
        <v>165</v>
      </c>
      <c r="H141" s="64" t="s">
        <v>166</v>
      </c>
      <c r="I141" s="64" t="s">
        <v>175</v>
      </c>
      <c r="J141" s="65"/>
      <c r="K141" s="66"/>
      <c r="L141" s="67"/>
      <c r="M141" s="43"/>
    </row>
  </sheetData>
  <sheetProtection password="ED64" sheet="1" formatCells="0" formatRows="0" insertRows="0" insertHyperlinks="0" deleteRows="0" sort="0" autoFilter="0" pivotTables="0"/>
  <mergeCells count="75">
    <mergeCell ref="K136:K138"/>
    <mergeCell ref="L136:L138"/>
    <mergeCell ref="H127:H130"/>
    <mergeCell ref="H122:H125"/>
    <mergeCell ref="I122:I125"/>
    <mergeCell ref="I127:I130"/>
    <mergeCell ref="I132:I135"/>
    <mergeCell ref="H132:H135"/>
    <mergeCell ref="J132:J135"/>
    <mergeCell ref="J127:J130"/>
    <mergeCell ref="J136:J138"/>
    <mergeCell ref="E136:E138"/>
    <mergeCell ref="B117:B120"/>
    <mergeCell ref="C117:C120"/>
    <mergeCell ref="C122:C125"/>
    <mergeCell ref="C127:C130"/>
    <mergeCell ref="D122:D125"/>
    <mergeCell ref="E122:E125"/>
    <mergeCell ref="D132:D135"/>
    <mergeCell ref="B4:B5"/>
    <mergeCell ref="A1:A5"/>
    <mergeCell ref="B1:L1"/>
    <mergeCell ref="C2:L2"/>
    <mergeCell ref="C4:D5"/>
    <mergeCell ref="E5:G5"/>
    <mergeCell ref="C3:L3"/>
    <mergeCell ref="E4:L4"/>
    <mergeCell ref="H5:L5"/>
    <mergeCell ref="G127:G130"/>
    <mergeCell ref="D127:D130"/>
    <mergeCell ref="E127:E130"/>
    <mergeCell ref="F127:F130"/>
    <mergeCell ref="L8:L135"/>
    <mergeCell ref="G122:G125"/>
    <mergeCell ref="F122:F125"/>
    <mergeCell ref="F117:F120"/>
    <mergeCell ref="I117:I120"/>
    <mergeCell ref="G117:G120"/>
    <mergeCell ref="J117:J120"/>
    <mergeCell ref="J122:J125"/>
    <mergeCell ref="H117:H120"/>
    <mergeCell ref="D117:D120"/>
    <mergeCell ref="E117:E120"/>
    <mergeCell ref="G140:I140"/>
    <mergeCell ref="A136:B136"/>
    <mergeCell ref="A138:B138"/>
    <mergeCell ref="C132:C135"/>
    <mergeCell ref="A137:B137"/>
    <mergeCell ref="A139:A140"/>
    <mergeCell ref="F136:F138"/>
    <mergeCell ref="G136:G138"/>
    <mergeCell ref="H136:H138"/>
    <mergeCell ref="I136:I138"/>
    <mergeCell ref="F132:F135"/>
    <mergeCell ref="G132:G135"/>
    <mergeCell ref="A117:A135"/>
    <mergeCell ref="B122:B125"/>
    <mergeCell ref="B127:B130"/>
    <mergeCell ref="B132:B135"/>
    <mergeCell ref="D141:E141"/>
    <mergeCell ref="A141:B141"/>
    <mergeCell ref="A7:A23"/>
    <mergeCell ref="A25:A33"/>
    <mergeCell ref="E132:E135"/>
    <mergeCell ref="A114:A116"/>
    <mergeCell ref="A35:A43"/>
    <mergeCell ref="A45:A51"/>
    <mergeCell ref="A105:A107"/>
    <mergeCell ref="A109:A112"/>
    <mergeCell ref="A53:A68"/>
    <mergeCell ref="A70:A74"/>
    <mergeCell ref="A76:A83"/>
    <mergeCell ref="A85:A89"/>
    <mergeCell ref="A91:A97"/>
    <mergeCell ref="A99:A103"/>
  </mergeCells>
  <dataValidations count="15">
    <dataValidation type="list" allowBlank="1" showInputMessage="1" showErrorMessage="1" sqref="C122:C125 C132:C135 C127:C130 C117:C120" xr:uid="{00000000-0002-0000-0000-000000000000}">
      <formula1>#REF!</formula1>
    </dataValidation>
    <dataValidation type="list" allowBlank="1" showInputMessage="1" showErrorMessage="1" sqref="B109:B112" xr:uid="{00000000-0002-0000-0000-000001000000}">
      <formula1>Datos_de_origen_étnico_o_racial</formula1>
    </dataValidation>
    <dataValidation type="list" allowBlank="1" showInputMessage="1" showErrorMessage="1" sqref="F109:F112 F114:F116 F105:F107 F99:F103 F70:F74 F7:F23 F35:F43 F53:F68 F76:F83 F25:F33 F45:F51 F85:F89 F91:F97" xr:uid="{00000000-0002-0000-0000-000002000000}">
      <formula1>Forma_de_obtención</formula1>
    </dataValidation>
    <dataValidation type="list" allowBlank="1" showInputMessage="1" showErrorMessage="1" sqref="B105:B107" xr:uid="{00000000-0002-0000-0000-000003000000}">
      <formula1>Datos_sobre_vida_sexual</formula1>
    </dataValidation>
    <dataValidation type="list" allowBlank="1" showInputMessage="1" showErrorMessage="1" sqref="B99:B103" xr:uid="{00000000-0002-0000-0000-000004000000}">
      <formula1>Datos_de_salud</formula1>
    </dataValidation>
    <dataValidation type="list" allowBlank="1" showInputMessage="1" showErrorMessage="1" sqref="B76:B83" xr:uid="{00000000-0002-0000-0000-000005000000}">
      <formula1>Datos_migratorios</formula1>
    </dataValidation>
    <dataValidation type="list" allowBlank="1" showInputMessage="1" showErrorMessage="1" sqref="B70:B74" xr:uid="{00000000-0002-0000-0000-000006000000}">
      <formula1>Datos_biométricos</formula1>
    </dataValidation>
    <dataValidation type="list" allowBlank="1" showInputMessage="1" showErrorMessage="1" sqref="B53:B68" xr:uid="{00000000-0002-0000-0000-000007000000}">
      <formula1>Datos_patrimoniales</formula1>
    </dataValidation>
    <dataValidation type="list" allowBlank="1" showInputMessage="1" showErrorMessage="1" sqref="B45:B50" xr:uid="{00000000-0002-0000-0000-000008000000}">
      <formula1>Datos_académicos</formula1>
    </dataValidation>
    <dataValidation type="list" allowBlank="1" showInputMessage="1" showErrorMessage="1" sqref="B35:B43" xr:uid="{00000000-0002-0000-0000-000009000000}">
      <formula1>Datos_laborales</formula1>
    </dataValidation>
    <dataValidation type="list" allowBlank="1" showInputMessage="1" showErrorMessage="1" sqref="B7:B22" xr:uid="{00000000-0002-0000-0000-00000A000000}">
      <formula1>Datos_Identificación_Contacto</formula1>
    </dataValidation>
    <dataValidation type="list" allowBlank="1" showInputMessage="1" showErrorMessage="1" sqref="J7 I8:I116" xr:uid="{00000000-0002-0000-0000-00000B000000}">
      <formula1>Formato_de_la_base_de_datos</formula1>
    </dataValidation>
    <dataValidation type="list" allowBlank="1" showInputMessage="1" showErrorMessage="1" sqref="B25:B33" xr:uid="{00000000-0002-0000-0000-00000C000000}">
      <formula1>Datos_sobre_características_físicas</formula1>
    </dataValidation>
    <dataValidation type="list" allowBlank="1" showInputMessage="1" showErrorMessage="1" sqref="B85:B89" xr:uid="{00000000-0002-0000-0000-00000D000000}">
      <formula1>Datos_sobre_pasatiempos</formula1>
    </dataValidation>
    <dataValidation type="list" allowBlank="1" showInputMessage="1" showErrorMessage="1" sqref="B91:B97" xr:uid="{00000000-0002-0000-0000-00000E000000}">
      <formula1>Datos_sobre_ideología_creencias_religiosas_filosóficas</formula1>
    </dataValidation>
  </dataValidations>
  <pageMargins left="0.7" right="0.7" top="0.75" bottom="0.75" header="0.3" footer="0.3"/>
  <pageSetup paperSize="5" orientation="landscape" r:id="rId1"/>
  <drawing r:id="rId2"/>
  <tableParts count="13">
    <tablePart r:id="rId3"/>
    <tablePart r:id="rId4"/>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O18"/>
  <sheetViews>
    <sheetView workbookViewId="0">
      <selection activeCell="D1" sqref="D1"/>
    </sheetView>
  </sheetViews>
  <sheetFormatPr baseColWidth="10" defaultRowHeight="15" x14ac:dyDescent="0.25"/>
  <cols>
    <col min="1" max="1" width="33.28515625" customWidth="1"/>
    <col min="2" max="2" width="31.5703125" customWidth="1"/>
    <col min="3" max="3" width="24.28515625" customWidth="1"/>
    <col min="4" max="4" width="22.140625" customWidth="1"/>
    <col min="5" max="5" width="17.5703125" customWidth="1"/>
    <col min="6" max="6" width="22.42578125" customWidth="1"/>
    <col min="7" max="7" width="18.28515625" customWidth="1"/>
    <col min="8" max="8" width="23.140625" customWidth="1"/>
    <col min="9" max="9" width="30.28515625" customWidth="1"/>
    <col min="10" max="10" width="21.42578125" customWidth="1"/>
  </cols>
  <sheetData>
    <row r="1" spans="1:15" ht="90.75" thickBot="1" x14ac:dyDescent="0.3">
      <c r="A1" s="12" t="s">
        <v>167</v>
      </c>
      <c r="B1" s="11" t="s">
        <v>113</v>
      </c>
      <c r="C1" s="10" t="s">
        <v>114</v>
      </c>
      <c r="D1" s="11" t="s">
        <v>115</v>
      </c>
      <c r="E1" s="10" t="s">
        <v>116</v>
      </c>
      <c r="F1" s="10" t="s">
        <v>117</v>
      </c>
      <c r="G1" s="10" t="s">
        <v>118</v>
      </c>
      <c r="H1" s="10" t="s">
        <v>119</v>
      </c>
      <c r="I1" s="10" t="s">
        <v>65</v>
      </c>
      <c r="J1" s="10" t="s">
        <v>69</v>
      </c>
      <c r="K1" s="10" t="s">
        <v>76</v>
      </c>
      <c r="L1" s="10" t="s">
        <v>81</v>
      </c>
      <c r="M1" s="104" t="s">
        <v>84</v>
      </c>
      <c r="N1" s="107" t="s">
        <v>137</v>
      </c>
      <c r="O1" s="107" t="s">
        <v>170</v>
      </c>
    </row>
    <row r="2" spans="1:15" ht="64.5" thickBot="1" x14ac:dyDescent="0.3">
      <c r="A2" s="13" t="s">
        <v>133</v>
      </c>
      <c r="B2" s="14" t="s">
        <v>120</v>
      </c>
      <c r="C2" s="14" t="s">
        <v>120</v>
      </c>
      <c r="D2" s="14" t="s">
        <v>120</v>
      </c>
      <c r="E2" s="14" t="s">
        <v>120</v>
      </c>
      <c r="F2" s="14" t="s">
        <v>120</v>
      </c>
      <c r="G2" s="14" t="s">
        <v>120</v>
      </c>
      <c r="H2" s="14" t="s">
        <v>120</v>
      </c>
      <c r="I2" s="14" t="s">
        <v>120</v>
      </c>
      <c r="J2" s="14" t="s">
        <v>120</v>
      </c>
      <c r="K2" s="14" t="s">
        <v>120</v>
      </c>
      <c r="L2" s="14" t="s">
        <v>120</v>
      </c>
      <c r="M2" s="105" t="s">
        <v>120</v>
      </c>
      <c r="N2" s="108" t="s">
        <v>138</v>
      </c>
      <c r="O2" s="108" t="s">
        <v>171</v>
      </c>
    </row>
    <row r="3" spans="1:15" ht="64.5" thickBot="1" x14ac:dyDescent="0.3">
      <c r="A3" s="13" t="s">
        <v>134</v>
      </c>
      <c r="B3" s="4" t="s">
        <v>2</v>
      </c>
      <c r="C3" s="6" t="s">
        <v>18</v>
      </c>
      <c r="D3" s="6" t="s">
        <v>26</v>
      </c>
      <c r="E3" s="2" t="s">
        <v>35</v>
      </c>
      <c r="F3" s="6" t="s">
        <v>41</v>
      </c>
      <c r="G3" s="2" t="s">
        <v>149</v>
      </c>
      <c r="H3" s="6" t="s">
        <v>58</v>
      </c>
      <c r="I3" s="2" t="s">
        <v>66</v>
      </c>
      <c r="J3" s="6" t="s">
        <v>70</v>
      </c>
      <c r="K3" s="6" t="s">
        <v>77</v>
      </c>
      <c r="L3" s="6" t="s">
        <v>82</v>
      </c>
      <c r="M3" s="106" t="s">
        <v>85</v>
      </c>
      <c r="N3" s="108" t="s">
        <v>139</v>
      </c>
      <c r="O3" s="108" t="s">
        <v>172</v>
      </c>
    </row>
    <row r="4" spans="1:15" ht="39" thickBot="1" x14ac:dyDescent="0.3">
      <c r="A4" s="12" t="s">
        <v>114</v>
      </c>
      <c r="B4" s="15" t="s">
        <v>3</v>
      </c>
      <c r="C4" s="4" t="s">
        <v>19</v>
      </c>
      <c r="D4" s="4" t="s">
        <v>27</v>
      </c>
      <c r="E4" s="3" t="s">
        <v>36</v>
      </c>
      <c r="F4" s="4" t="s">
        <v>42</v>
      </c>
      <c r="G4" s="3" t="s">
        <v>55</v>
      </c>
      <c r="H4" s="4" t="s">
        <v>59</v>
      </c>
      <c r="I4" s="3" t="s">
        <v>67</v>
      </c>
      <c r="J4" s="4" t="s">
        <v>71</v>
      </c>
      <c r="K4" s="4" t="s">
        <v>78</v>
      </c>
      <c r="L4" s="5" t="s">
        <v>83</v>
      </c>
      <c r="M4" s="103" t="s">
        <v>151</v>
      </c>
      <c r="N4" s="108" t="s">
        <v>158</v>
      </c>
      <c r="O4" s="108" t="s">
        <v>173</v>
      </c>
    </row>
    <row r="5" spans="1:15" ht="77.25" thickBot="1" x14ac:dyDescent="0.3">
      <c r="A5" s="13" t="s">
        <v>115</v>
      </c>
      <c r="B5" s="15" t="s">
        <v>4</v>
      </c>
      <c r="C5" s="4" t="s">
        <v>20</v>
      </c>
      <c r="D5" s="4" t="s">
        <v>28</v>
      </c>
      <c r="E5" s="3" t="s">
        <v>37</v>
      </c>
      <c r="F5" s="4" t="s">
        <v>43</v>
      </c>
      <c r="G5" s="3" t="s">
        <v>56</v>
      </c>
      <c r="H5" s="4" t="s">
        <v>60</v>
      </c>
      <c r="I5" s="3" t="s">
        <v>150</v>
      </c>
      <c r="J5" s="4" t="s">
        <v>72</v>
      </c>
      <c r="K5" s="4" t="s">
        <v>79</v>
      </c>
      <c r="M5" s="4" t="s">
        <v>152</v>
      </c>
      <c r="O5" s="108" t="s">
        <v>158</v>
      </c>
    </row>
    <row r="6" spans="1:15" ht="25.5" x14ac:dyDescent="0.25">
      <c r="A6" s="12" t="s">
        <v>116</v>
      </c>
      <c r="B6" s="15" t="s">
        <v>5</v>
      </c>
      <c r="C6" s="4" t="s">
        <v>21</v>
      </c>
      <c r="D6" s="4" t="s">
        <v>29</v>
      </c>
      <c r="E6" s="3" t="s">
        <v>38</v>
      </c>
      <c r="F6" s="4" t="s">
        <v>44</v>
      </c>
      <c r="G6" s="3" t="s">
        <v>57</v>
      </c>
      <c r="H6" s="4" t="s">
        <v>61</v>
      </c>
      <c r="I6" s="3" t="s">
        <v>68</v>
      </c>
      <c r="J6" s="4" t="s">
        <v>73</v>
      </c>
      <c r="K6" s="4" t="s">
        <v>80</v>
      </c>
    </row>
    <row r="7" spans="1:15" x14ac:dyDescent="0.25">
      <c r="A7" s="12" t="s">
        <v>117</v>
      </c>
      <c r="B7" s="15" t="s">
        <v>6</v>
      </c>
      <c r="C7" s="4" t="s">
        <v>22</v>
      </c>
      <c r="D7" s="4" t="s">
        <v>30</v>
      </c>
      <c r="E7" s="3" t="s">
        <v>39</v>
      </c>
      <c r="F7" s="4" t="s">
        <v>45</v>
      </c>
      <c r="H7" s="6" t="s">
        <v>62</v>
      </c>
      <c r="J7" s="6" t="s">
        <v>74</v>
      </c>
    </row>
    <row r="8" spans="1:15" ht="25.5" x14ac:dyDescent="0.25">
      <c r="A8" s="12" t="s">
        <v>118</v>
      </c>
      <c r="B8" s="15" t="s">
        <v>7</v>
      </c>
      <c r="C8" s="4" t="s">
        <v>23</v>
      </c>
      <c r="D8" s="4" t="s">
        <v>31</v>
      </c>
      <c r="E8" s="3" t="s">
        <v>40</v>
      </c>
      <c r="F8" s="4" t="s">
        <v>46</v>
      </c>
      <c r="H8" s="4" t="s">
        <v>63</v>
      </c>
      <c r="J8" s="4" t="s">
        <v>75</v>
      </c>
    </row>
    <row r="9" spans="1:15" ht="51" x14ac:dyDescent="0.25">
      <c r="A9" s="12" t="s">
        <v>119</v>
      </c>
      <c r="B9" s="16" t="s">
        <v>8</v>
      </c>
      <c r="C9" s="4" t="s">
        <v>24</v>
      </c>
      <c r="D9" s="9" t="s">
        <v>32</v>
      </c>
      <c r="F9" s="4" t="s">
        <v>47</v>
      </c>
      <c r="H9" s="4" t="s">
        <v>64</v>
      </c>
    </row>
    <row r="10" spans="1:15" ht="30" x14ac:dyDescent="0.25">
      <c r="A10" s="12" t="s">
        <v>65</v>
      </c>
      <c r="B10" s="15" t="s">
        <v>9</v>
      </c>
      <c r="C10" s="4" t="s">
        <v>25</v>
      </c>
      <c r="D10" s="9" t="s">
        <v>33</v>
      </c>
      <c r="F10" s="4" t="s">
        <v>48</v>
      </c>
    </row>
    <row r="11" spans="1:15" ht="60" x14ac:dyDescent="0.25">
      <c r="A11" s="12" t="s">
        <v>69</v>
      </c>
      <c r="B11" s="15" t="s">
        <v>10</v>
      </c>
      <c r="D11" s="4" t="s">
        <v>34</v>
      </c>
      <c r="F11" s="4" t="s">
        <v>49</v>
      </c>
    </row>
    <row r="12" spans="1:15" ht="25.5" x14ac:dyDescent="0.25">
      <c r="A12" s="12" t="s">
        <v>76</v>
      </c>
      <c r="B12" s="15" t="s">
        <v>11</v>
      </c>
      <c r="F12" s="4" t="s">
        <v>50</v>
      </c>
    </row>
    <row r="13" spans="1:15" ht="25.5" x14ac:dyDescent="0.25">
      <c r="A13" s="12" t="s">
        <v>84</v>
      </c>
      <c r="B13" s="15" t="s">
        <v>12</v>
      </c>
      <c r="F13" s="4" t="s">
        <v>51</v>
      </c>
    </row>
    <row r="14" spans="1:15" x14ac:dyDescent="0.25">
      <c r="B14" s="4" t="s">
        <v>13</v>
      </c>
      <c r="F14" s="4" t="s">
        <v>52</v>
      </c>
    </row>
    <row r="15" spans="1:15" x14ac:dyDescent="0.25">
      <c r="B15" s="4" t="s">
        <v>14</v>
      </c>
      <c r="F15" s="4" t="s">
        <v>53</v>
      </c>
    </row>
    <row r="16" spans="1:15" x14ac:dyDescent="0.25">
      <c r="B16" s="4" t="s">
        <v>15</v>
      </c>
      <c r="F16" s="4" t="s">
        <v>54</v>
      </c>
    </row>
    <row r="17" spans="2:2" x14ac:dyDescent="0.25">
      <c r="B17" s="4" t="s">
        <v>16</v>
      </c>
    </row>
    <row r="18" spans="2:2" x14ac:dyDescent="0.25">
      <c r="B18" s="4" t="s">
        <v>17</v>
      </c>
    </row>
  </sheetData>
  <sheetProtection password="ED64" sheet="1" objects="1" scenarios="1"/>
  <pageMargins left="0.7" right="0.7" top="0.75" bottom="0.75" header="0.3" footer="0.3"/>
  <pageSetup paperSize="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32</vt:i4>
      </vt:variant>
    </vt:vector>
  </HeadingPairs>
  <TitlesOfParts>
    <vt:vector size="34" baseType="lpstr">
      <vt:lpstr>INVENTARIO </vt:lpstr>
      <vt:lpstr>Categorias DP</vt:lpstr>
      <vt:lpstr>académicos</vt:lpstr>
      <vt:lpstr>biométricos</vt:lpstr>
      <vt:lpstr>Características_físicas</vt:lpstr>
      <vt:lpstr>Categoria</vt:lpstr>
      <vt:lpstr>Categorias</vt:lpstr>
      <vt:lpstr>CategoriasDP</vt:lpstr>
      <vt:lpstr>Datos_académicos</vt:lpstr>
      <vt:lpstr>Datos_biométricos</vt:lpstr>
      <vt:lpstr>Datos_de_origen_étnico_o_racial</vt:lpstr>
      <vt:lpstr>Datos_de_salud</vt:lpstr>
      <vt:lpstr>Datos_Identificación_Contacto</vt:lpstr>
      <vt:lpstr>Datos_laborales</vt:lpstr>
      <vt:lpstr>Datos_migratorios</vt:lpstr>
      <vt:lpstr>Datos_patrimoniales</vt:lpstr>
      <vt:lpstr>Datos_sobre_características_físicas</vt:lpstr>
      <vt:lpstr>Datos_sobre_ideología_creencias_religiosas_filosóficas</vt:lpstr>
      <vt:lpstr>Datos_sobre_pasatiempos</vt:lpstr>
      <vt:lpstr>Datos_sobre_vida_sexual</vt:lpstr>
      <vt:lpstr>Forma_de_obtención</vt:lpstr>
      <vt:lpstr>Formato_de_la_base_de_datos</vt:lpstr>
      <vt:lpstr>Identificación_y_Contacto</vt:lpstr>
      <vt:lpstr>ideología</vt:lpstr>
      <vt:lpstr>IDyCONT</vt:lpstr>
      <vt:lpstr>Laborales</vt:lpstr>
      <vt:lpstr>Logico_Identificaciónycontacto</vt:lpstr>
      <vt:lpstr>migratorios</vt:lpstr>
      <vt:lpstr>Origen_étnico_o_racial</vt:lpstr>
      <vt:lpstr>Otros</vt:lpstr>
      <vt:lpstr>pasatiempos</vt:lpstr>
      <vt:lpstr>patrimoniales_financieros</vt:lpstr>
      <vt:lpstr>salud</vt:lpstr>
      <vt:lpstr>vida_sexual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de Datos Personales</dc:title>
  <dc:subject>Inventario</dc:subject>
  <dc:creator>SUSY PEÑA</dc:creator>
  <cp:keywords>Herramienta facilitadora</cp:keywords>
  <dc:description>De conformidad con lo establecido por los artículos 38 fracción III y 41 fracción I, 105 fracciones XV, XVIII, XIX, XXIII de la Ley de Protección de Datos Personales en Posesión de los Sujetos Obligados del Estado de Nuevo León, así como el diverso 54 de los Lineamientos de Protección de Datos Personales para los Sujetos Obligados del Estado de Nuevo León, se crea el presente formato de Inventario de Datos Personales.</dc:description>
  <cp:lastModifiedBy>Juarez</cp:lastModifiedBy>
  <cp:lastPrinted>2022-03-29T23:40:44Z</cp:lastPrinted>
  <dcterms:created xsi:type="dcterms:W3CDTF">2021-10-21T19:24:41Z</dcterms:created>
  <dcterms:modified xsi:type="dcterms:W3CDTF">2022-05-09T19:34:54Z</dcterms:modified>
  <cp:category>Mejor práctica</cp:category>
  <cp:contentStatus>Primera edición</cp:contentStatus>
</cp:coreProperties>
</file>